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Механизмы обеспечения объективн" sheetId="1" r:id="rId1"/>
    <sheet name="3.2.1." sheetId="2" r:id="rId2"/>
    <sheet name="3.2.2." sheetId="3" r:id="rId3"/>
    <sheet name="3.2.3." sheetId="4" r:id="rId4"/>
    <sheet name="3.2.4." sheetId="5" r:id="rId5"/>
    <sheet name="3.2.5." sheetId="6" r:id="rId6"/>
    <sheet name="3.2.6." sheetId="7" r:id="rId7"/>
    <sheet name="3.2.7." sheetId="8" r:id="rId8"/>
    <sheet name="3.2.8." sheetId="9" r:id="rId9"/>
  </sheets>
  <calcPr calcId="162913"/>
</workbook>
</file>

<file path=xl/calcChain.xml><?xml version="1.0" encoding="utf-8"?>
<calcChain xmlns="http://schemas.openxmlformats.org/spreadsheetml/2006/main">
  <c r="C77" i="3" l="1"/>
  <c r="C7" i="1" s="1"/>
  <c r="C77" i="4"/>
  <c r="C8" i="1" s="1"/>
  <c r="C77" i="6"/>
  <c r="C10" i="1" s="1"/>
  <c r="C77" i="5"/>
  <c r="C9" i="1" s="1"/>
  <c r="C77" i="8"/>
  <c r="C12" i="1" s="1"/>
  <c r="C77" i="9"/>
  <c r="C13" i="1" s="1"/>
  <c r="C77" i="7"/>
  <c r="C11" i="1" s="1"/>
  <c r="C77" i="2"/>
  <c r="C6" i="1" s="1"/>
  <c r="G7" i="1" l="1"/>
  <c r="F7" i="1" s="1"/>
  <c r="G8" i="1"/>
  <c r="F8" i="1" s="1"/>
  <c r="G9" i="1"/>
  <c r="F9" i="1" s="1"/>
  <c r="G10" i="1"/>
  <c r="F10" i="1" s="1"/>
  <c r="G11" i="1"/>
  <c r="F11" i="1" s="1"/>
  <c r="G12" i="1"/>
  <c r="F12" i="1" s="1"/>
  <c r="G13" i="1"/>
  <c r="F13" i="1" s="1"/>
  <c r="G6" i="1"/>
  <c r="F6" i="1" s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5" i="1"/>
  <c r="F16" i="1"/>
  <c r="F14" i="1"/>
  <c r="F5" i="1"/>
  <c r="F4" i="1"/>
  <c r="F3" i="1"/>
  <c r="F2" i="1"/>
  <c r="I3" i="1" l="1"/>
</calcChain>
</file>

<file path=xl/sharedStrings.xml><?xml version="1.0" encoding="utf-8"?>
<sst xmlns="http://schemas.openxmlformats.org/spreadsheetml/2006/main" count="428" uniqueCount="190">
  <si>
    <t>3.1. Наличие мероприятийпо обеспечению позитивного отношения к вопросам объективности проведения ВПР в МОУО</t>
  </si>
  <si>
    <t>3.1.1. Наличие информационных буклетов по вопросам организации и проведения ВПР для ОО</t>
  </si>
  <si>
    <t>3.1.2. Проведение семинаров для руководителей подведомственных ОО по вопросам обеспечения объективности оценки ВПР</t>
  </si>
  <si>
    <t>3.1.3. Наличие программ помощи ОО с низкими результатами</t>
  </si>
  <si>
    <t>3.1.4. Наличие обоснованной системы повышения квалификации педагогических и руководящих работников подведомственных ОО по вопросам оценки качества</t>
  </si>
  <si>
    <t>3.2. Наличие мероприятий по обеспечению позитивного отношения к вопросам объективности проведения ВПР в подведомственных ОО</t>
  </si>
  <si>
    <t>3.2.1. Наличие информационных буклетов по вопросам организации и проведения ВПР для родителей</t>
  </si>
  <si>
    <t>3.2.3. Наличие программ помощи учителям, имеющим профессиональные проблемы и дефециты</t>
  </si>
  <si>
    <t>3.2.5. Наличие на официальных сайтах ОО плана реализации мероприятий ВСОКО на учебный год</t>
  </si>
  <si>
    <t>3.2.6. Наличие анализа итогов участия обучающихся в оценочных процедурах (в т.ч. ВПР, ОГЭ, ЕГЭ, региональных диагностиках) в динамике за три года в разделе "Качество подготовки обучающихся" отчета о результатах самообследования</t>
  </si>
  <si>
    <t>3.2.8. Наличие прозрачности и открытости внутришкольной оценочной деятельности (в открытом доступе на официальном сайте ОО имеются материалы внутришкольной оценочной деятельности)</t>
  </si>
  <si>
    <t>3.3. Обеспечение мониторингов объективности  результатов ВПР в подведомственных ОО</t>
  </si>
  <si>
    <t>3.3.1. Наличие мониторинга объективности результатов</t>
  </si>
  <si>
    <t>3.3.2.Проведение анализа  результатов мониторинга</t>
  </si>
  <si>
    <t>3.3.3. Наличие адресных рекомендаций по результатам мониторинга</t>
  </si>
  <si>
    <t>3.6. Наличие на официальном сайте МОУО плана мероприятий, направленных на обеспечение объективности результатов знаний обучающихся, по итогам проведения ВПР в текущем году</t>
  </si>
  <si>
    <t>3.7. Наличие показателей эффективности деятельности руководителей ОО по обеспечению объективности результатов внешней оценки</t>
  </si>
  <si>
    <t>3.8. Наличие на официальном сайте МОУО комплексного анализа по результатам ВПР в подведомственных ОО - анализ результатов проводится минимум за три года</t>
  </si>
  <si>
    <t>3.8.1. Наличие анализа результатов</t>
  </si>
  <si>
    <t>3.8.2.Наличие адресных рекомендаций по результатам анализа</t>
  </si>
  <si>
    <t>3.9. Наличие на официальном сайте МОУО плана мероприятий направленных на повышение качества образования в подведомственных ОО по результатам ВПР</t>
  </si>
  <si>
    <t>3.10. Наличие на официальном сайте МОУО отчета о проведенных мероприятих, направленных на повышение качества образования в подведомственных ОО по результатам ВПР предыдущего года</t>
  </si>
  <si>
    <t>Наименование показателя</t>
  </si>
  <si>
    <t>Значение показателя</t>
  </si>
  <si>
    <t>Единицы измерения</t>
  </si>
  <si>
    <t>Наименование МО</t>
  </si>
  <si>
    <t>Количество ОО</t>
  </si>
  <si>
    <t>Ссылка на документ</t>
  </si>
  <si>
    <t>да/нет</t>
  </si>
  <si>
    <t>да/нет/частично</t>
  </si>
  <si>
    <t>3.4.1. В 80% - 100% ОО (по всем параллелям и по всем предметам) муниципалитета было организовано общественное наблюдение</t>
  </si>
  <si>
    <t>3.4.2. В 50% - 79% ОО (по всем параллелям и по всем предметам) или во всех ОО (не во всех параллелях и не по всем предметам) муниципалитета было организовано общественное наблюдение</t>
  </si>
  <si>
    <t>3.4.3. В 20% - 49% ОО (по всем параллелям и по всем предметам) или в 50% - 79% ОО (не во всех параллелях и не по всем предметам) муниципалитета было организовано общественное наблюдение</t>
  </si>
  <si>
    <t>3.4.4. Общественное наблюдение не было организовано или организовано менее чем в 20%</t>
  </si>
  <si>
    <t>3.5.1. Выборочная перепроверка была проведена в 80% - 100% ОО муниципалитета по отдельным предметам (не менее 2) и параллелям (не менее 3)</t>
  </si>
  <si>
    <t>3.5.2. Выборочная перепроверка была проведена в 50% - 79% ОО муниципалитета по отдельным предметам (не менее 2) и параллелям (не менее 3), либо выборочная перепроверка была проведена во всех ОО по отдельным предметам и параллелям (кол-во ОО определяет муниципалитет самостоятельно)</t>
  </si>
  <si>
    <t>3.5.3. Выборочная перепроверка была проведена в 20% - 49% ОО муниципалитета по отдельным предметам (не менее 2) и параллелям (не менее 3), либо выборочная перепроверка была проведена в 50% - 79% ОО по отдельным предметам и параллелям (кол-во ОО определяет муниципалитет самостоятельно)</t>
  </si>
  <si>
    <t>3.5.4. Выборочная перепроверка былв проведена в менее 20% ОО муниципалитета</t>
  </si>
  <si>
    <t>Итого баллов</t>
  </si>
  <si>
    <t>Наименование ОО</t>
  </si>
  <si>
    <t>Наличие информационных буклетов по вопросам организации и проведения ВПР для родителей</t>
  </si>
  <si>
    <t>№ п/п</t>
  </si>
  <si>
    <t>Наличие системы работы с родителями по вопросам объективной оценки</t>
  </si>
  <si>
    <t>Наличие программ помощи учителям, имеющим профессиональные проблемы и дефециты</t>
  </si>
  <si>
    <t>3.2.4. Наличие положения о ВСОКО на официальных сайтах ОО</t>
  </si>
  <si>
    <t>Наличие положения о ВСОКО на официальных сайтах ОО</t>
  </si>
  <si>
    <t>Наличие на официальных сайтах ОО плана реализации мероприятий ВСОКО на учебный год</t>
  </si>
  <si>
    <t>Наличие анализа итогов участия обучающихся в оценочных процедурах (в т.ч. ВПР, ОГЭ, ЕГЭ, региональных диагностиках) в динамике за три года в разделе "Качество подготовки обучающихся" отчета о результатах самообследования</t>
  </si>
  <si>
    <t>3.2.7. Наличие на официальных сайтах ОО аналитических материалов по итогам проведения процедур ВСОКО</t>
  </si>
  <si>
    <t>Наличие на официальных сайтах ОО аналитических материалов по итогам проведения процедур ВСОКО</t>
  </si>
  <si>
    <t>3.2.2. Наличие системы работы с родителями по вопросам объективной оценки</t>
  </si>
  <si>
    <t>Наличие прозрачности и открытости внутришкольной оценочной деятельности (в открытом доступе на официальном сайте ОО имеются материалы внутришкольной оценочной деятельности)</t>
  </si>
  <si>
    <t>ИТОГО:</t>
  </si>
  <si>
    <t>Ссылки указываются на листе 3.2.1.</t>
  </si>
  <si>
    <t>Ссылки указываются на листе 3.2.2.</t>
  </si>
  <si>
    <t>Ссылки указываются на листе 3.2.3.</t>
  </si>
  <si>
    <t>Ссылки указываются на листе 3.2.4.</t>
  </si>
  <si>
    <t>Ссылки указываются на листе 3.2.5.</t>
  </si>
  <si>
    <t>Ссылки указываются на листе 3.2.6.</t>
  </si>
  <si>
    <t>Ссылки указываются на листе 3.2.7.</t>
  </si>
  <si>
    <t>Ссылки указываются на листе 3.2.8.</t>
  </si>
  <si>
    <t>на главную</t>
  </si>
  <si>
    <t>кол-во ОО (заполняется автоматически на основе данных листа 3.2.1.)</t>
  </si>
  <si>
    <t>кол-во ОО (заполняется автоматически на основе данных листа 3.2.2.)</t>
  </si>
  <si>
    <t>кол-во ОО (заполняется автоматически на основе данных листа 3.2.3.)</t>
  </si>
  <si>
    <t>кол-во ОО (заполняется автоматически на основе данных листа 3.2.4.)</t>
  </si>
  <si>
    <t>кол-во ОО (заполняется автоматически на основе данных листа 3.2.5.)</t>
  </si>
  <si>
    <t>кол-во ОО (заполняется автоматически на основе данных листа 3.2.6.)</t>
  </si>
  <si>
    <t>кол-во ОО (заполняется автоматически на основе данных листа 3.2..7)</t>
  </si>
  <si>
    <t>кол-во ОО (заполняется автоматически на основе данных листа 3.2.8.)</t>
  </si>
  <si>
    <r>
      <t xml:space="preserve">Ссылка на документ 
</t>
    </r>
    <r>
      <rPr>
        <b/>
        <sz val="12"/>
        <color rgb="FFFF0000"/>
        <rFont val="Times New Roman"/>
        <family val="1"/>
        <charset val="204"/>
      </rPr>
      <t>(указываются только при наличии)</t>
    </r>
  </si>
  <si>
    <t>ВНИМАНИЕ!!! Поле "Ссылка на документ" заполняется только при наличии ссылки. В противном случае, поле должно остаться пустым</t>
  </si>
  <si>
    <t>ВНИМАНИЕ!!! Поле "Ссылка на документ" заполняется только при наличии ссылки. В противном случае, поле должно остаться пустым.</t>
  </si>
  <si>
    <r>
      <t>3.4. Обеспечение общественного наблюдения за ходом ВПР в ОО муниципалитета</t>
    </r>
    <r>
      <rPr>
        <sz val="12"/>
        <color rgb="FFFF0000"/>
        <rFont val="Times New Roman"/>
        <family val="1"/>
        <charset val="204"/>
      </rPr>
      <t xml:space="preserve"> (заполнить только 1 из пунктов)</t>
    </r>
  </si>
  <si>
    <r>
      <t xml:space="preserve">3.5. Проведение муниципальной перепроверки работ участников ВПР подведомственных ОО  </t>
    </r>
    <r>
      <rPr>
        <sz val="12"/>
        <color rgb="FFFF0000"/>
        <rFont val="Times New Roman"/>
        <family val="1"/>
        <charset val="204"/>
      </rPr>
      <t>(заполнить только 1 из пунктов)</t>
    </r>
  </si>
  <si>
    <t>да</t>
  </si>
  <si>
    <t>http://uoura.ru/index.php/obshchee-obrazovanie2019/vpr</t>
  </si>
  <si>
    <t>https://gpro.iro38.ru/web/</t>
  </si>
  <si>
    <t>нет</t>
  </si>
  <si>
    <t>http://uoura.ru/images/%D0%B2%D0%BF%D1%80/%D0%9F%D0%BB%D0%B0%D0%BD_%D0%BF%D0%BE_%D0%BE%D0%B1%D0%B5%D1%81%D0%BF%D0%B5%D1%87%D0%B5%D0%BD%D0%B8%D1%8E_%D0%BE%D0%B1%D1%8A%D0%B5%D0%BA%D1%82%D0%B8%D0%B2%D0%BD%D0%BE%D1%81%D1%82%D0%B8.pdf</t>
  </si>
  <si>
    <t>http://uoura.ru/images/doc/vpr/analiz_vpr_2018-2019.pdf</t>
  </si>
  <si>
    <t>частично</t>
  </si>
  <si>
    <t>МБОУ "Мишелевская СОШ № 19"</t>
  </si>
  <si>
    <t>http://mischool.uoura.ru/images/VPR/buklet_roditeli.pdf</t>
  </si>
  <si>
    <t>http://mischool.uoura.ru/images/nezavisimaya_ocenka/Polog_VSOKO.pdf</t>
  </si>
  <si>
    <t>http://mischool.uoura.ru/images/nezavisimaya_ocenka/VSOKO_20_21.pdf</t>
  </si>
  <si>
    <t>http://mischool.uoura.ru/images/uchebnyj_protsess/2019_20/Sam_obsl_01.2020_.pdf</t>
  </si>
  <si>
    <t>МБОУ "Тайтурская СОШ"</t>
  </si>
  <si>
    <t>http://taitschool.uoura.ru/index.php/dlya-roditelej/974-vserossijskie-proverochnye-raboty</t>
  </si>
  <si>
    <t>http://taitschool.uoura.ru/images/docs/2020-21/progr/prog.pdf</t>
  </si>
  <si>
    <t>http://taitschool.uoura.ru/index.php/svedeniya-ob-obrazovatelnoj-organizatsii/obrazovanie</t>
  </si>
  <si>
    <t>https://cloud.mail.ru/public/2GYY/3TeDZxhW3</t>
  </si>
  <si>
    <t>МБОУ "Белореченская СОШ"</t>
  </si>
  <si>
    <t>http://belorschool.uoura.ru/images/doc_19_20/Буклет/буклет_для_родителей_.pdf</t>
  </si>
  <si>
    <t xml:space="preserve">http://belorschool.uoura.ru/images/doc_2016-2017/текущей_контроль.pdf       </t>
  </si>
  <si>
    <t>http://belorschool.uoura.ru/images/Поправки_сайт_2020-2021/Образование/План_внутришкольного_контроля_2020-2021.pdf</t>
  </si>
  <si>
    <t>http://belorschool.uoura.ru/images/doc_19_20/Документы/Отчет_по_самообследованию_2018_-_2019.pdf</t>
  </si>
  <si>
    <t>http://belorschool.uoura.ru/images/Поправки_сайт_2020-2021/Образование/График_контрольных_работ_2020_-_2021.pdf</t>
  </si>
  <si>
    <t>МБОУ "Белая СОШ"</t>
  </si>
  <si>
    <t>http://belayasosh.uoura.ru/images/2019-2020/doc1/buklet_rod.pdf</t>
  </si>
  <si>
    <t>https://yadi.sk/i/BFBjTOOsiJWoWw</t>
  </si>
  <si>
    <t>http://belayasosh.uoura.ru/images/2019-2020/doc1/otchet_samoobsl_2019.pdf</t>
  </si>
  <si>
    <t>http://belayasosh.uoura.ru/images/2019-2020/doc1/p1.pdf</t>
  </si>
  <si>
    <t>МБОУ "Мальтинская СОШ"</t>
  </si>
  <si>
    <t>http://malta.uoura.ru/index.php</t>
  </si>
  <si>
    <t>http://malta.uoura.ru/index.php/informatsiya-dlya-roditelej</t>
  </si>
  <si>
    <t>http://malta.uoura.ru/index.php/metodicheskaya-rabota</t>
  </si>
  <si>
    <t>http://malta.uoura.ru/index.php/vsoko</t>
  </si>
  <si>
    <t>http://malta.uoura.ru/index.php/itogovaya-attestatsiya-obuchayushchikhsya  http://malta.uoura.ru/index.php/itogovaya-attestatsiya-obuchayushchikhsya-9-klass    http://malta.uoura.ru/index.php</t>
  </si>
  <si>
    <t>http://malta.uoura.ru/index.php/informatsiya-dlya-roditelej     http://malta.uoura.ru/index.php/vsoko</t>
  </si>
  <si>
    <t>МБОУ "Новомальтинская СОШ"</t>
  </si>
  <si>
    <t>https://yadi.sk/d/nekUnlRVev4U3g</t>
  </si>
  <si>
    <t>https://cloud.mail.ru/public/2BrT/3cMvfMa1u</t>
  </si>
  <si>
    <t>https://cloud.mail.ru/public/4dKW/8LgNcCahR</t>
  </si>
  <si>
    <t>https://cloud.mail.ru/public/uniM/3Gtem6yQ2</t>
  </si>
  <si>
    <t>https://cloud.mail.ru/public/h8nS/4tTDuDxTR</t>
  </si>
  <si>
    <t xml:space="preserve"> https://cloud.mail.ru/public/3BjS/2uLRugvdh     http://sokolnm.uoura.ru/images/images/stories/osnov_doc/Самообследование_20_апреля_2020_Новомальтинскач_СОШ.docx</t>
  </si>
  <si>
    <t>https://cloud.mail.ru/public/3BjS/2uLRugvdh</t>
  </si>
  <si>
    <t>https://cloud.mail.ru/public/3X5H/2uoqHQbx2</t>
  </si>
  <si>
    <t>МБОУ "Большееланская СОШ"</t>
  </si>
  <si>
    <t>http://bolelan.uoura.ru/index.php/vpr</t>
  </si>
  <si>
    <t>http://bolelan.uoura.ru/index.php/obratnaya-svyaz</t>
  </si>
  <si>
    <t>http://bolelan.uoura.ru/index.php/dokumenty</t>
  </si>
  <si>
    <t>http://bolelan.uoura.ru/images/stories/%D0%B2%D1%81%D0%BE%D0%BA%D0%BE/%D0%9F%D0%BE%D0%BB%D0%BE%D0%B6%D0%B5%D0%BD%D0%B8%D0%B5_%D0%92%D0%A1%D0%9E%D0%9A%D0%9E.doc</t>
  </si>
  <si>
    <t>http://bolelan.uoura.ru/images/stories/%D0%B2%D1%81%D0%BE%D0%BA%D0%BE/%D0%9F%D0%BB%D0%B0%D0%BD_%D0%92%D0%A1%D0%9E%D0%9A%D0%9E1.DOCX</t>
  </si>
  <si>
    <t>http://bolelan.uoura.ru/images/stories/%D1%81%D0%B0%D0%BC%D0%BE%D0%BE%D0%B1%D1%81%D0%BB%D0%B5%D0%B4%D0%BE%D0%B2%D0%B0%D0%BD%D0%B8%D0%B5/%D0%A8%D0%BA%D0%BE%D0%BB%D0%B0/%D0%A1%D0%90%D0%9C%D0%9E%D0%9E%D0%91%D0%A1%D0%9B%D0%95%D0%94%D0%9E%D0%92%D0%90%D0%9D%D0%98%D0%95_%D0%B7%D0%B0_2019_%D0%B3%D0%BE%D0%B4.pdf</t>
  </si>
  <si>
    <t>http://bolelan.uoura.ru/images/stories/%D1%81%D0%B0%D0%BC%D0%BE%D0%BE%D0%B1%D1%81%D0%BB%D0%B5%D0%B4%D0%BE%D0%B2%D0%B0%D0%BD%D0%B8%D0%B5/%D0%</t>
  </si>
  <si>
    <t>МБОУ "Раздольинская СОШ"</t>
  </si>
  <si>
    <t>http://razdolschool.uoura.ru/index.php/grafik-provedeniya-vpr-2019</t>
  </si>
  <si>
    <t>http://razdolschool.uoura.ru/index.php/nezavisimaya-otsenka-kachestva</t>
  </si>
  <si>
    <t>http://razdolschool.uoura.ru/index.php/obrazovanie</t>
  </si>
  <si>
    <t>http://razdolschool.uoura.ru/index.php/vnutrennyaya-sistema-otsenki-kachestva-obrazovaniya-vsoko</t>
  </si>
  <si>
    <t>http://razdolschool.uoura.ru/index.php/dokumenty</t>
  </si>
  <si>
    <t>МБОУ "Тальянская СОШ № 17"</t>
  </si>
  <si>
    <t>http://talianschool.uoura.ru/roditelam/6-vserossiskie-proverochnye-raboty.html</t>
  </si>
  <si>
    <t>МБОУ "Тальянская СОШ  №17"</t>
  </si>
  <si>
    <t>http://talianschool.uoura.ru/svedeniya/sistema-ocenki-kachestva</t>
  </si>
  <si>
    <t>МБОУ "Буретская СОШ"</t>
  </si>
  <si>
    <t xml:space="preserve">http://buret.uoura.ru/index.php/roditelyam/buklet-dlya-roditelej   </t>
  </si>
  <si>
    <t>http://buret.uoura.ru/index.php/roditelyam/buklet-dlya-roditelej</t>
  </si>
  <si>
    <t>http://buret.uoura.ru/index.php/uchenikam/2012-03-08-13-10-26</t>
  </si>
  <si>
    <t>МБОУ "СОШ № 20"</t>
  </si>
  <si>
    <t xml:space="preserve">http://cdsschool.uoura.ru/index.php/vpr </t>
  </si>
  <si>
    <t>https://cloud.mail.ru/public/e3Ho/4DNZeJCuQ</t>
  </si>
  <si>
    <t>http://cdsschool.uoura.ru/index.php/obrazovanie</t>
  </si>
  <si>
    <t>https://cloud.mail.ru/public/pFfh/4CKaYZeeh</t>
  </si>
  <si>
    <t>МБОУ "СОШ № 7"</t>
  </si>
  <si>
    <t>http://sosh7.uoura.ru/images/2019-2020/VPR-2020/b2.pdf</t>
  </si>
  <si>
    <t>http://sosh7.uoura.ru/index.php/vpr</t>
  </si>
  <si>
    <t>http://sosh7.uoura.ru/images/Положение_о_ВСОКО.pdf</t>
  </si>
  <si>
    <t xml:space="preserve">http://sosh7.uoura.ru/images/Аналитическая_справка_по_результатам_проведения_ВПР.pdf    https://cloud.mail.ru/public/5p4F/5k1Xj5hoQhttp://sosh7.uoura.ru/images/Аналитическая_справка_по_итогам_ЕГЭ.pdf   http://sosh7.uoura.ru/images/Сравнительный__анализ_результатов_ОГЭ_ЕГЭ.pdf  </t>
  </si>
  <si>
    <t>https://cloud.mail.ru/public/5p4F/5k1Xj5hoQ</t>
  </si>
  <si>
    <t>МБОУ «СОШ№6»</t>
  </si>
  <si>
    <t>http://soshsix.uoura.ru/index.php?option=com_content&amp;view=article&amp;id=253&amp;Itemid=205</t>
  </si>
  <si>
    <t>http://soshsix.uoura.ru/index.php?option=com_content&amp;view=article&amp;id=53&amp;Itemid=134</t>
  </si>
  <si>
    <t>МБОУ СОШ№6</t>
  </si>
  <si>
    <t>МБОУ "Хайтинская ООШ"</t>
  </si>
  <si>
    <t>http://xaitaoosh.uoura.ru/images/2019/ermolaeva2020/2020/vpr2020/b2.pdf</t>
  </si>
  <si>
    <t>http://xaitaoosh.uoura.ru/index.php/vpr</t>
  </si>
  <si>
    <t>https://cloud.mail.ru/public/49hG/39WfcF35L</t>
  </si>
  <si>
    <t>https://cloud.mail.ru/public/fKkY/3CR1nYVft</t>
  </si>
  <si>
    <t>https://cloud.mail.ru/public/sUfL/hjQ92h2m2</t>
  </si>
  <si>
    <t>https://cloud.mail.ru/public/3BBb/4TthtJ13w  https://cloud.mail.ru/public/dxoV/2zYLinyCR</t>
  </si>
  <si>
    <t>https://cloud.mail.ru/public/dxoV/2zYLinyCR</t>
  </si>
  <si>
    <t>МБОУ "Холмушинская ООШ"</t>
  </si>
  <si>
    <t>http://holmsc.uoura.ru/index.php/roditelyam</t>
  </si>
  <si>
    <t>http://holmsc.uoura.ru/index.php/vsoko</t>
  </si>
  <si>
    <t>http://holmsc.uoura.ru/index.php/dokumenty</t>
  </si>
  <si>
    <t>МБОУ "Белореченский лицей"</t>
  </si>
  <si>
    <t>http://www.xn----9sbmaabtbhdfjgxm6au0hj.xn--p1ai/vpr/b-2.pdf</t>
  </si>
  <si>
    <t>http://www.xn----9sbmaabtbhdfjgxm6au0hj.xn--p1ai/index/n_o_k/0-30</t>
  </si>
  <si>
    <t>http://www.xn----9sbmaabtbhdfjgxm6au0hj.xn--p1ai/index/psiholog/0-26</t>
  </si>
  <si>
    <t>http://www.xn----9sbmaabtbhdfjgxm6au0hj.xn--p1ai/gia_ege/polozhenie_o_licejskoj_sisteme_ocenki_kachestva_bo.pdf</t>
  </si>
  <si>
    <t>http://www.xn----9sbmaabtbhdfjgxm6au0hj.xn--p1ai/gia_ege/plan_podgotovki_k_gia_na_2020-2021_uchg-1.pdf</t>
  </si>
  <si>
    <t>http://www.xn----9sbmaabtbhdfjgxm6au0hj.xn--p1ai/gia_ege/stat/itog-2020.pdf</t>
  </si>
  <si>
    <t>http://www.xn----9sbmaabtbhdfjgxm6au0hj.xn--p1ai/normativ/otchet-31.12.19.pdf</t>
  </si>
  <si>
    <t>http://www.xn----9sbmaabtbhdfjgxm6au0hj.xn--p1ai/gia_ege/polozhenie_o_formakh-2020.pdf</t>
  </si>
  <si>
    <t>МБОУ "Биликтуйская ООШ"</t>
  </si>
  <si>
    <t>http://biliktuyschool.uoura.ru/index.php/460-vpr</t>
  </si>
  <si>
    <t xml:space="preserve">http://biliktuyschool.uoura.ru/images/doc/%D0%92%D0%9E.pdf </t>
  </si>
  <si>
    <t>http://biliktuyschool.uoura.ru/images/doc/%D0%92%D0%9E.pdf</t>
  </si>
  <si>
    <t>http://biliktuyschool.uoura.ru/images/doc/</t>
  </si>
  <si>
    <t>МБОУ "Тельминская СОШ"</t>
  </si>
  <si>
    <t>http://telma.uoura.ru/images/%20%202018%201.pdf</t>
  </si>
  <si>
    <t>http://telma.uoura.ru/images/material/%D0%9E%D1%82%D1%87%D0%B5%D1%82_%D0%BE_%D1%80%D0%B5%D0%B7%D1%83%D0%BB%D1%8C%D1%82%D0%B0%D1%82%D0%B0%D1%85_%D1%81%D0%B0%D0%BC%D0%BE%D0%BE%D0%B1%D1%81%D0%BB%D0%B5%D0%B4%D0%BE%D0%B2%D0%B0%D0%BD%D0%B8%D1%8F_%D0%B7%D0%B0_2019.pdf</t>
  </si>
  <si>
    <t>МБОУ "Новожилкинская СОШ"</t>
  </si>
  <si>
    <t>http://novogilkinschool.uoura.ru/images/2019-2020/%D0%9E%D0%B1%D1%80%D0%B0%D0%B7%D0%BE%D0%B2%D0%B0%D0%BD%D0%B8%D0%B5/%D0%92%D0%9F%D0%A0/%D0%B1%D1%83%D0%BA%D0%BB%D0%B5%D1%82_%D0%B4%D0%BB%D1%8F_%D1%80%D0%BE%D0%B4%D0%B8%D1%82%D0%B5%D0%BB%D0%B5%D0%B9_.pdf</t>
  </si>
  <si>
    <t>http://novogilkinschool.uoura.ru/images/2019-2020/%D0%9F%D0%BE%D0%BB%D0%BE%D0%B6%D0%B5%D0%BD%D0%B8%D0%B5_%D0%BE_%D1%84%D0%BE%D1%80%D0%BC%D0%B0%D1%85%D0%BF%D0%B5%D1%80%D0%B8%D0%BE%D0%B4%D0%B8%D1%87%D0%BD%D0%BE%D1%81%D1%82%D0%B8_%D0%B8_%D0%BF%D0%BE%D1%80%D1%8F%D0%B4%D0%BA%D0%B5_%D1%82%D0%B5%D0%BA%D1%83%D1%89%D0%B5%D0%B3%D0%BE_%D0%BA%D0%BE%D0%BD%D1%82%D1%80%D0%BE%D0%BB%D1%8F_%D1%83%D1%81%D0%BF%D0%B5%D0%B2%D0%B0%D0%B5%D0%BC%D0%BE%D1%81%D1%82%D0%B8_%D0%B8_%D0%BF%D1%80%D0%BE%D0%BC%D0%B5%D0%B6%D1%83%D1%82%D0%BE%D1%87%D0%BD%D0%BE%D0%B9-%D0%B0%D1%82%D1%82%D0%B5%D1%81%D1%82%D0%B0%D1%86%D0%B8%D0%B8.pdf</t>
  </si>
  <si>
    <t>http://novogilkinschool.uoura.ru/images/2019-2020/doc_oy/%D1%81%D0%B0%D0%BC%D0%BE%D0%BE%D0%B1%D1%81%D0%BB%D0%B5%D0%B4%D0%BE%D0%B2%D0%B0%D0%BD%D0%B8%D0%B5_2019_%D0%B3%D0%BE%D0%B4.pdf</t>
  </si>
  <si>
    <t>Усольское районное муниципальное образование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</si>
</sst>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4" fillId="0" borderId="0" applyBorder="0" applyProtection="0"/>
    <xf numFmtId="0" fontId="14" fillId="0" borderId="0"/>
    <xf numFmtId="9" fontId="11" fillId="0" borderId="0" applyFont="0" applyFill="0" applyBorder="0" applyAlignment="0" applyProtection="0"/>
    <xf numFmtId="0" fontId="15" fillId="0" borderId="0" applyBorder="0" applyProtection="0"/>
  </cellStyleXfs>
  <cellXfs count="163">
    <xf numFmtId="0" fontId="0" fillId="0" borderId="0" xfId="0"/>
    <xf numFmtId="0" fontId="2" fillId="0" borderId="0" xfId="0" applyFont="1"/>
    <xf numFmtId="0" fontId="2" fillId="2" borderId="2" xfId="0" applyFont="1" applyFill="1" applyBorder="1" applyAlignment="1">
      <alignment horizontal="left" vertical="top" wrapText="1"/>
    </xf>
    <xf numFmtId="14" fontId="2" fillId="2" borderId="2" xfId="0" applyNumberFormat="1" applyFont="1" applyFill="1" applyBorder="1" applyAlignment="1">
      <alignment horizontal="left" vertical="top" wrapText="1"/>
    </xf>
    <xf numFmtId="0" fontId="2" fillId="0" borderId="2" xfId="0" applyFont="1" applyBorder="1"/>
    <xf numFmtId="0" fontId="2" fillId="3" borderId="2" xfId="0" applyFont="1" applyFill="1" applyBorder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0" xfId="0" applyFont="1" applyBorder="1"/>
    <xf numFmtId="9" fontId="2" fillId="0" borderId="0" xfId="1" applyFont="1" applyBorder="1"/>
    <xf numFmtId="0" fontId="2" fillId="3" borderId="2" xfId="0" applyFont="1" applyFill="1" applyBorder="1" applyProtection="1">
      <protection locked="0"/>
    </xf>
    <xf numFmtId="0" fontId="2" fillId="0" borderId="2" xfId="0" applyFont="1" applyBorder="1" applyProtection="1">
      <protection locked="0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2" applyBorder="1" applyAlignment="1" applyProtection="1">
      <alignment horizontal="center" vertical="top" wrapText="1"/>
      <protection locked="0"/>
    </xf>
    <xf numFmtId="0" fontId="0" fillId="0" borderId="2" xfId="0" applyBorder="1"/>
    <xf numFmtId="0" fontId="6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7" fillId="0" borderId="0" xfId="2" applyAlignment="1" applyProtection="1">
      <alignment horizontal="center" vertical="center"/>
      <protection locked="0"/>
    </xf>
    <xf numFmtId="0" fontId="7" fillId="0" borderId="0" xfId="2" applyFill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13" fillId="0" borderId="2" xfId="4" applyFont="1" applyBorder="1" applyAlignment="1" applyProtection="1">
      <alignment horizontal="center" vertical="center"/>
      <protection locked="0"/>
    </xf>
    <xf numFmtId="0" fontId="13" fillId="0" borderId="2" xfId="4" applyFont="1" applyBorder="1" applyAlignment="1" applyProtection="1">
      <alignment horizontal="center" vertical="center"/>
      <protection locked="0"/>
    </xf>
    <xf numFmtId="0" fontId="13" fillId="0" borderId="2" xfId="4" applyFont="1" applyBorder="1" applyAlignment="1" applyProtection="1">
      <alignment horizontal="center" vertical="center"/>
      <protection locked="0"/>
    </xf>
    <xf numFmtId="0" fontId="13" fillId="0" borderId="2" xfId="4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13" fillId="0" borderId="2" xfId="4" applyFont="1" applyBorder="1" applyAlignment="1" applyProtection="1">
      <alignment horizontal="center" vertical="center"/>
      <protection locked="0"/>
    </xf>
    <xf numFmtId="0" fontId="13" fillId="0" borderId="2" xfId="4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/>
    </xf>
    <xf numFmtId="0" fontId="5" fillId="0" borderId="2" xfId="0" applyFont="1" applyBorder="1" applyAlignment="1">
      <alignment horizontal="center" vertical="center" wrapText="1"/>
    </xf>
  </cellXfs>
  <cellStyles count="7">
    <cellStyle name="Гиперссылка" xfId="2" builtinId="8"/>
    <cellStyle name="Гиперссылка 2" xfId="6"/>
    <cellStyle name="Обычный" xfId="0" builtinId="0"/>
    <cellStyle name="Обычный 2" xfId="4"/>
    <cellStyle name="Процентный" xfId="1" builtinId="5"/>
    <cellStyle name="Процентный 2" xfId="5"/>
    <cellStyle name="Процентный 3" xfId="3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oshsix.uoura.ru/index.php?option=com_content&amp;view=article&amp;id=253&amp;Itemid=205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soshsix.uoura.ru/index.php?option=com_content&amp;view=article&amp;id=53&amp;Itemid=13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soshsix.uoura.ru/index.php?option=com_content&amp;view=article&amp;id=53&amp;Itemid=134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Normal="100" workbookViewId="0">
      <pane ySplit="1" topLeftCell="A2" activePane="bottomLeft" state="frozen"/>
      <selection pane="bottomLeft" activeCell="C5" sqref="C5"/>
    </sheetView>
  </sheetViews>
  <sheetFormatPr defaultRowHeight="15.75" x14ac:dyDescent="0.25"/>
  <cols>
    <col min="1" max="1" width="32.85546875" style="1" customWidth="1"/>
    <col min="2" max="2" width="39" style="1" customWidth="1"/>
    <col min="3" max="3" width="23.42578125" style="1" bestFit="1" customWidth="1"/>
    <col min="4" max="4" width="22.5703125" style="7" bestFit="1" customWidth="1"/>
    <col min="5" max="5" width="49.85546875" style="1" customWidth="1"/>
    <col min="6" max="6" width="14.5703125" style="1" customWidth="1"/>
    <col min="7" max="7" width="14.5703125" style="1" hidden="1" customWidth="1"/>
    <col min="8" max="8" width="21.42578125" style="1" bestFit="1" customWidth="1"/>
    <col min="9" max="9" width="42.42578125" style="1" customWidth="1"/>
    <col min="10" max="16384" width="9.140625" style="1"/>
  </cols>
  <sheetData>
    <row r="1" spans="1:9" s="18" customFormat="1" ht="30.75" customHeight="1" x14ac:dyDescent="0.25">
      <c r="A1" s="153" t="s">
        <v>22</v>
      </c>
      <c r="B1" s="153"/>
      <c r="C1" s="15" t="s">
        <v>23</v>
      </c>
      <c r="D1" s="14" t="s">
        <v>24</v>
      </c>
      <c r="E1" s="29" t="s">
        <v>70</v>
      </c>
      <c r="F1" s="15" t="s">
        <v>38</v>
      </c>
      <c r="G1" s="16"/>
      <c r="H1" s="8" t="s">
        <v>25</v>
      </c>
      <c r="I1" s="17" t="s">
        <v>189</v>
      </c>
    </row>
    <row r="2" spans="1:9" ht="47.25" x14ac:dyDescent="0.25">
      <c r="A2" s="157" t="s">
        <v>0</v>
      </c>
      <c r="B2" s="2" t="s">
        <v>1</v>
      </c>
      <c r="C2" s="25" t="s">
        <v>75</v>
      </c>
      <c r="D2" s="6" t="s">
        <v>28</v>
      </c>
      <c r="E2" s="13" t="s">
        <v>76</v>
      </c>
      <c r="F2" s="4">
        <f>IF(C2="да",5,0)</f>
        <v>5</v>
      </c>
      <c r="G2" s="9"/>
      <c r="H2" s="8" t="s">
        <v>26</v>
      </c>
      <c r="I2" s="12">
        <v>19</v>
      </c>
    </row>
    <row r="3" spans="1:9" ht="63" x14ac:dyDescent="0.25">
      <c r="A3" s="157"/>
      <c r="B3" s="2" t="s">
        <v>2</v>
      </c>
      <c r="C3" s="25" t="s">
        <v>75</v>
      </c>
      <c r="D3" s="6" t="s">
        <v>28</v>
      </c>
      <c r="E3" s="13"/>
      <c r="F3" s="4">
        <f>IF(C3="да",10,0)</f>
        <v>10</v>
      </c>
      <c r="G3" s="9"/>
      <c r="H3" s="8" t="s">
        <v>38</v>
      </c>
      <c r="I3" s="5">
        <f>SUM(F2:F30)</f>
        <v>324</v>
      </c>
    </row>
    <row r="4" spans="1:9" ht="31.5" x14ac:dyDescent="0.25">
      <c r="A4" s="157"/>
      <c r="B4" s="2" t="s">
        <v>3</v>
      </c>
      <c r="C4" s="25" t="s">
        <v>75</v>
      </c>
      <c r="D4" s="6" t="s">
        <v>28</v>
      </c>
      <c r="E4" s="13" t="s">
        <v>77</v>
      </c>
      <c r="F4" s="4">
        <f>IF(C4="да",20,0)</f>
        <v>20</v>
      </c>
      <c r="G4" s="10"/>
    </row>
    <row r="5" spans="1:9" ht="78.75" x14ac:dyDescent="0.25">
      <c r="A5" s="157"/>
      <c r="B5" s="2" t="s">
        <v>4</v>
      </c>
      <c r="C5" s="25" t="s">
        <v>78</v>
      </c>
      <c r="D5" s="6" t="s">
        <v>28</v>
      </c>
      <c r="E5" s="13"/>
      <c r="F5" s="4">
        <f>IF(C5="да",15,0)</f>
        <v>0</v>
      </c>
      <c r="G5" s="10"/>
    </row>
    <row r="6" spans="1:9" ht="78.75" x14ac:dyDescent="0.25">
      <c r="A6" s="157" t="s">
        <v>5</v>
      </c>
      <c r="B6" s="3" t="s">
        <v>6</v>
      </c>
      <c r="C6" s="26">
        <f>'3.2.1.'!C77</f>
        <v>18</v>
      </c>
      <c r="D6" s="24" t="s">
        <v>62</v>
      </c>
      <c r="E6" s="28" t="s">
        <v>53</v>
      </c>
      <c r="F6" s="4">
        <f>IF(G6=100%,5,IF(AND(G6&lt;100%,G6&gt;=50%),3,IF(AND(G6&lt;50%,G6&gt;0%),2,0)))</f>
        <v>3</v>
      </c>
      <c r="G6" s="11">
        <f>C6/$I$2</f>
        <v>0.94736842105263153</v>
      </c>
    </row>
    <row r="7" spans="1:9" ht="78.75" x14ac:dyDescent="0.25">
      <c r="A7" s="157"/>
      <c r="B7" s="2" t="s">
        <v>50</v>
      </c>
      <c r="C7" s="26">
        <f>'3.2.2.'!C77</f>
        <v>12</v>
      </c>
      <c r="D7" s="24" t="s">
        <v>63</v>
      </c>
      <c r="E7" s="21" t="s">
        <v>54</v>
      </c>
      <c r="F7" s="4">
        <f>IF(G7=100%,10,IF(AND(G7&lt;100%,G7&gt;=50%),7,IF(AND(G7&lt;50%,G7&gt;0%),4,0)))</f>
        <v>7</v>
      </c>
      <c r="G7" s="11">
        <f t="shared" ref="G7:G13" si="0">C7/$I$2</f>
        <v>0.63157894736842102</v>
      </c>
    </row>
    <row r="8" spans="1:9" ht="78.75" x14ac:dyDescent="0.25">
      <c r="A8" s="157"/>
      <c r="B8" s="2" t="s">
        <v>7</v>
      </c>
      <c r="C8" s="26">
        <f>'3.2.3.'!C77</f>
        <v>9</v>
      </c>
      <c r="D8" s="24" t="s">
        <v>64</v>
      </c>
      <c r="E8" s="21" t="s">
        <v>55</v>
      </c>
      <c r="F8" s="4">
        <f>IF(G8=100%,15,IF(AND(G8&lt;100%,G8&gt;=50%),10,IF(AND(G8&lt;50%,G8&gt;0%),5,0)))</f>
        <v>5</v>
      </c>
      <c r="G8" s="11">
        <f t="shared" si="0"/>
        <v>0.47368421052631576</v>
      </c>
    </row>
    <row r="9" spans="1:9" ht="78.75" x14ac:dyDescent="0.25">
      <c r="A9" s="157"/>
      <c r="B9" s="2" t="s">
        <v>44</v>
      </c>
      <c r="C9" s="26">
        <f>'3.2.4.'!C77</f>
        <v>17</v>
      </c>
      <c r="D9" s="24" t="s">
        <v>65</v>
      </c>
      <c r="E9" s="21" t="s">
        <v>56</v>
      </c>
      <c r="F9" s="4">
        <f>IF(G9=100%,10,IF(AND(G9&lt;100%,G9&gt;=50%),7,IF(AND(G9&lt;50%,G9&gt;0%),4,0)))</f>
        <v>7</v>
      </c>
      <c r="G9" s="11">
        <f t="shared" si="0"/>
        <v>0.89473684210526316</v>
      </c>
    </row>
    <row r="10" spans="1:9" ht="78.75" x14ac:dyDescent="0.25">
      <c r="A10" s="157"/>
      <c r="B10" s="2" t="s">
        <v>8</v>
      </c>
      <c r="C10" s="26">
        <f>'3.2.5.'!C77</f>
        <v>13</v>
      </c>
      <c r="D10" s="24" t="s">
        <v>66</v>
      </c>
      <c r="E10" s="21" t="s">
        <v>57</v>
      </c>
      <c r="F10" s="4">
        <f>IF(G10=100%,10,IF(AND(G10&lt;100%,G10&gt;=50%),7,IF(AND(G10&lt;50%,G10&gt;0%),4,0)))</f>
        <v>7</v>
      </c>
      <c r="G10" s="11">
        <f t="shared" si="0"/>
        <v>0.68421052631578949</v>
      </c>
    </row>
    <row r="11" spans="1:9" ht="126" x14ac:dyDescent="0.25">
      <c r="A11" s="157"/>
      <c r="B11" s="2" t="s">
        <v>9</v>
      </c>
      <c r="C11" s="26">
        <f>'3.2.6.'!C77</f>
        <v>19</v>
      </c>
      <c r="D11" s="24" t="s">
        <v>67</v>
      </c>
      <c r="E11" s="21" t="s">
        <v>58</v>
      </c>
      <c r="F11" s="4">
        <f>IF(G11=100%,20,IF(AND(G11&lt;100%,G11&gt;=50%),13,IF(AND(G11&lt;50%,G11&gt;0%),6,0)))</f>
        <v>20</v>
      </c>
      <c r="G11" s="11">
        <f t="shared" si="0"/>
        <v>1</v>
      </c>
    </row>
    <row r="12" spans="1:9" ht="78.75" x14ac:dyDescent="0.25">
      <c r="A12" s="157"/>
      <c r="B12" s="2" t="s">
        <v>48</v>
      </c>
      <c r="C12" s="26">
        <f>'3.2.7.'!C77</f>
        <v>13</v>
      </c>
      <c r="D12" s="24" t="s">
        <v>68</v>
      </c>
      <c r="E12" s="21" t="s">
        <v>59</v>
      </c>
      <c r="F12" s="4">
        <f>IF(G12=100%,10,IF(AND(G12&lt;100%,G12&gt;=50%),7,IF(AND(G12&lt;50%,G12&gt;0%),4,0)))</f>
        <v>7</v>
      </c>
      <c r="G12" s="11">
        <f t="shared" si="0"/>
        <v>0.68421052631578949</v>
      </c>
    </row>
    <row r="13" spans="1:9" ht="94.5" x14ac:dyDescent="0.25">
      <c r="A13" s="157"/>
      <c r="B13" s="2" t="s">
        <v>10</v>
      </c>
      <c r="C13" s="26">
        <f>'3.2.8.'!C77</f>
        <v>11</v>
      </c>
      <c r="D13" s="24" t="s">
        <v>69</v>
      </c>
      <c r="E13" s="21" t="s">
        <v>60</v>
      </c>
      <c r="F13" s="4">
        <f>IF(G13=100%,20,IF(AND(G13&lt;100%,G13&gt;=50%),13,IF(AND(G13&lt;50%,G13&gt;0%),6,0)))</f>
        <v>13</v>
      </c>
      <c r="G13" s="11">
        <f t="shared" si="0"/>
        <v>0.57894736842105265</v>
      </c>
    </row>
    <row r="14" spans="1:9" ht="31.5" x14ac:dyDescent="0.25">
      <c r="A14" s="157" t="s">
        <v>11</v>
      </c>
      <c r="B14" s="2" t="s">
        <v>12</v>
      </c>
      <c r="C14" s="25" t="s">
        <v>78</v>
      </c>
      <c r="D14" s="6" t="s">
        <v>28</v>
      </c>
      <c r="E14" s="13"/>
      <c r="F14" s="4">
        <f>IF(C14="да",10,0)</f>
        <v>0</v>
      </c>
      <c r="G14" s="10"/>
    </row>
    <row r="15" spans="1:9" ht="31.5" x14ac:dyDescent="0.25">
      <c r="A15" s="157"/>
      <c r="B15" s="2" t="s">
        <v>13</v>
      </c>
      <c r="C15" s="25" t="s">
        <v>78</v>
      </c>
      <c r="D15" s="6" t="s">
        <v>28</v>
      </c>
      <c r="E15" s="13"/>
      <c r="F15" s="4">
        <f t="shared" ref="F15:F16" si="1">IF(C15="да",10,0)</f>
        <v>0</v>
      </c>
      <c r="G15" s="10"/>
    </row>
    <row r="16" spans="1:9" ht="47.25" x14ac:dyDescent="0.25">
      <c r="A16" s="157"/>
      <c r="B16" s="2" t="s">
        <v>14</v>
      </c>
      <c r="C16" s="25" t="s">
        <v>78</v>
      </c>
      <c r="D16" s="6" t="s">
        <v>28</v>
      </c>
      <c r="E16" s="13"/>
      <c r="F16" s="4">
        <f t="shared" si="1"/>
        <v>0</v>
      </c>
      <c r="G16" s="10"/>
    </row>
    <row r="17" spans="1:7" ht="63" x14ac:dyDescent="0.25">
      <c r="A17" s="154" t="s">
        <v>73</v>
      </c>
      <c r="B17" s="2" t="s">
        <v>30</v>
      </c>
      <c r="C17" s="25" t="s">
        <v>78</v>
      </c>
      <c r="D17" s="6" t="s">
        <v>28</v>
      </c>
      <c r="E17" s="13"/>
      <c r="F17" s="4">
        <f>IF(C17="да",80,0)</f>
        <v>0</v>
      </c>
      <c r="G17" s="10"/>
    </row>
    <row r="18" spans="1:7" ht="94.5" x14ac:dyDescent="0.25">
      <c r="A18" s="155"/>
      <c r="B18" s="2" t="s">
        <v>31</v>
      </c>
      <c r="C18" s="25" t="s">
        <v>75</v>
      </c>
      <c r="D18" s="6" t="s">
        <v>28</v>
      </c>
      <c r="E18" s="13"/>
      <c r="F18" s="4">
        <f>IF(C18="да",40,0)</f>
        <v>40</v>
      </c>
      <c r="G18" s="10"/>
    </row>
    <row r="19" spans="1:7" ht="94.5" x14ac:dyDescent="0.25">
      <c r="A19" s="155"/>
      <c r="B19" s="2" t="s">
        <v>32</v>
      </c>
      <c r="C19" s="25" t="s">
        <v>78</v>
      </c>
      <c r="D19" s="6" t="s">
        <v>28</v>
      </c>
      <c r="E19" s="13"/>
      <c r="F19" s="4">
        <f>IF(C19="да",20,0)</f>
        <v>0</v>
      </c>
      <c r="G19" s="10"/>
    </row>
    <row r="20" spans="1:7" ht="47.25" x14ac:dyDescent="0.25">
      <c r="A20" s="156"/>
      <c r="B20" s="2" t="s">
        <v>33</v>
      </c>
      <c r="C20" s="25" t="s">
        <v>78</v>
      </c>
      <c r="D20" s="6" t="s">
        <v>28</v>
      </c>
      <c r="E20" s="13"/>
      <c r="F20" s="4">
        <f>IF(C20="да",0,0)</f>
        <v>0</v>
      </c>
      <c r="G20" s="10"/>
    </row>
    <row r="21" spans="1:7" ht="78.75" x14ac:dyDescent="0.25">
      <c r="A21" s="154" t="s">
        <v>74</v>
      </c>
      <c r="B21" s="2" t="s">
        <v>34</v>
      </c>
      <c r="C21" s="25" t="s">
        <v>78</v>
      </c>
      <c r="D21" s="6" t="s">
        <v>28</v>
      </c>
      <c r="E21" s="13"/>
      <c r="F21" s="4">
        <f>IF(C21="да",80,0)</f>
        <v>0</v>
      </c>
      <c r="G21" s="10"/>
    </row>
    <row r="22" spans="1:7" ht="147" customHeight="1" x14ac:dyDescent="0.25">
      <c r="A22" s="155"/>
      <c r="B22" s="2" t="s">
        <v>35</v>
      </c>
      <c r="C22" s="25" t="s">
        <v>78</v>
      </c>
      <c r="D22" s="6" t="s">
        <v>28</v>
      </c>
      <c r="E22" s="13"/>
      <c r="F22" s="4">
        <f>IF(C22="да",50,0)</f>
        <v>0</v>
      </c>
      <c r="G22" s="10"/>
    </row>
    <row r="23" spans="1:7" ht="153.75" customHeight="1" x14ac:dyDescent="0.25">
      <c r="A23" s="155"/>
      <c r="B23" s="2" t="s">
        <v>36</v>
      </c>
      <c r="C23" s="25" t="s">
        <v>78</v>
      </c>
      <c r="D23" s="6" t="s">
        <v>28</v>
      </c>
      <c r="E23" s="13"/>
      <c r="F23" s="4">
        <f>IF(C23="да",20,0)</f>
        <v>0</v>
      </c>
      <c r="G23" s="10"/>
    </row>
    <row r="24" spans="1:7" ht="47.25" x14ac:dyDescent="0.25">
      <c r="A24" s="156"/>
      <c r="B24" s="2" t="s">
        <v>37</v>
      </c>
      <c r="C24" s="25" t="s">
        <v>75</v>
      </c>
      <c r="D24" s="6" t="s">
        <v>28</v>
      </c>
      <c r="E24" s="13"/>
      <c r="F24" s="4">
        <f>IF(C24="да",0,0)</f>
        <v>0</v>
      </c>
      <c r="G24" s="10"/>
    </row>
    <row r="25" spans="1:7" ht="36" customHeight="1" x14ac:dyDescent="0.25">
      <c r="A25" s="157" t="s">
        <v>15</v>
      </c>
      <c r="B25" s="157"/>
      <c r="C25" s="25" t="s">
        <v>75</v>
      </c>
      <c r="D25" s="6" t="s">
        <v>28</v>
      </c>
      <c r="E25" s="13" t="s">
        <v>79</v>
      </c>
      <c r="F25" s="4">
        <f>IF(C25="да",20,0)</f>
        <v>20</v>
      </c>
      <c r="G25" s="10"/>
    </row>
    <row r="26" spans="1:7" ht="45.75" customHeight="1" x14ac:dyDescent="0.25">
      <c r="A26" s="157" t="s">
        <v>16</v>
      </c>
      <c r="B26" s="157"/>
      <c r="C26" s="25" t="s">
        <v>78</v>
      </c>
      <c r="D26" s="6" t="s">
        <v>28</v>
      </c>
      <c r="E26" s="13"/>
      <c r="F26" s="4">
        <f>IF(C26="да",20,0)</f>
        <v>0</v>
      </c>
      <c r="G26" s="10"/>
    </row>
    <row r="27" spans="1:7" x14ac:dyDescent="0.25">
      <c r="A27" s="157" t="s">
        <v>17</v>
      </c>
      <c r="B27" s="2" t="s">
        <v>18</v>
      </c>
      <c r="C27" s="25" t="s">
        <v>75</v>
      </c>
      <c r="D27" s="6" t="s">
        <v>29</v>
      </c>
      <c r="E27" s="13" t="s">
        <v>80</v>
      </c>
      <c r="F27" s="4">
        <f>IF(C27="да",100,IF(C27="частично",50,0))</f>
        <v>100</v>
      </c>
      <c r="G27" s="10"/>
    </row>
    <row r="28" spans="1:7" ht="47.25" x14ac:dyDescent="0.25">
      <c r="A28" s="157"/>
      <c r="B28" s="2" t="s">
        <v>19</v>
      </c>
      <c r="C28" s="25" t="s">
        <v>81</v>
      </c>
      <c r="D28" s="6" t="s">
        <v>29</v>
      </c>
      <c r="E28" s="13" t="s">
        <v>80</v>
      </c>
      <c r="F28" s="4">
        <f>IF(C28="да",100,IF(C28="частично",50,0))</f>
        <v>50</v>
      </c>
      <c r="G28" s="10"/>
    </row>
    <row r="29" spans="1:7" ht="48.75" customHeight="1" x14ac:dyDescent="0.25">
      <c r="A29" s="157" t="s">
        <v>20</v>
      </c>
      <c r="B29" s="157"/>
      <c r="C29" s="25" t="s">
        <v>75</v>
      </c>
      <c r="D29" s="6" t="s">
        <v>28</v>
      </c>
      <c r="E29" s="13" t="s">
        <v>76</v>
      </c>
      <c r="F29" s="4">
        <f>IF(C29="да",10,0)</f>
        <v>10</v>
      </c>
      <c r="G29" s="10"/>
    </row>
    <row r="30" spans="1:7" ht="46.5" customHeight="1" x14ac:dyDescent="0.25">
      <c r="A30" s="157" t="s">
        <v>21</v>
      </c>
      <c r="B30" s="157"/>
      <c r="C30" s="25" t="s">
        <v>78</v>
      </c>
      <c r="D30" s="6" t="s">
        <v>28</v>
      </c>
      <c r="E30" s="13"/>
      <c r="F30" s="4">
        <f>IF(C30="да",10,0)</f>
        <v>0</v>
      </c>
      <c r="G30" s="10"/>
    </row>
  </sheetData>
  <sheetProtection algorithmName="SHA-512" hashValue="/RejMd3LptUv1HIpS/KmG6v59uVqsjbbTEfN9QkTiw4jqfO+54TdDxPqtAjKMZq2wGz1ZaTuv4o4ce1V6aDXdw==" saltValue="X4ybhlZk6noJiR4PCkwyPw==" spinCount="100000" sheet="1" selectLockedCells="1"/>
  <mergeCells count="11">
    <mergeCell ref="A26:B26"/>
    <mergeCell ref="A27:A28"/>
    <mergeCell ref="A29:B29"/>
    <mergeCell ref="A30:B30"/>
    <mergeCell ref="A25:B25"/>
    <mergeCell ref="A1:B1"/>
    <mergeCell ref="A17:A20"/>
    <mergeCell ref="A21:A24"/>
    <mergeCell ref="A2:A5"/>
    <mergeCell ref="A6:A13"/>
    <mergeCell ref="A14:A16"/>
  </mergeCells>
  <hyperlinks>
    <hyperlink ref="E6" location="'3.2.1.'!A1" display="Ссылки указываются на листе 3.2.1."/>
    <hyperlink ref="E7" location="'3.2.2.'!A1" display="Ссылки указываются на листе 3.2.2."/>
    <hyperlink ref="E8" location="'3.2.3.'!A1" display="Ссылки указываются на листе 3.2.3."/>
    <hyperlink ref="E9" location="'3.2.4.'!A1" display="Ссылки указываются на листе 3.2.4."/>
    <hyperlink ref="E10" location="'3.2.5.'!A1" display="Ссылки указываются на листе 3.2.5."/>
    <hyperlink ref="E11" location="'3.2.6.'!A1" display="Ссылки указываются на листе 3.2.6."/>
    <hyperlink ref="E12" location="'3.2.7.'!A1" display="Ссылки указываются на листе 3.2.7."/>
    <hyperlink ref="E13" location="'3.2.8.'!A1" display="Ссылки указываются на листе 3.2.8."/>
  </hyperlink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1" sqref="B21"/>
    </sheetView>
  </sheetViews>
  <sheetFormatPr defaultRowHeight="15" x14ac:dyDescent="0.25"/>
  <cols>
    <col min="2" max="2" width="39.140625" customWidth="1"/>
    <col min="3" max="3" width="50.7109375" customWidth="1"/>
    <col min="4" max="4" width="11.140625" bestFit="1" customWidth="1"/>
    <col min="5" max="5" width="65.5703125" customWidth="1"/>
  </cols>
  <sheetData>
    <row r="1" spans="1:5" ht="35.25" customHeight="1" x14ac:dyDescent="0.25">
      <c r="A1" s="158" t="s">
        <v>40</v>
      </c>
      <c r="B1" s="159"/>
      <c r="C1" s="160"/>
      <c r="D1" s="27" t="s">
        <v>61</v>
      </c>
      <c r="E1" s="30" t="s">
        <v>71</v>
      </c>
    </row>
    <row r="2" spans="1:5" s="19" customFormat="1" x14ac:dyDescent="0.25">
      <c r="A2" s="20" t="s">
        <v>41</v>
      </c>
      <c r="B2" s="20" t="s">
        <v>39</v>
      </c>
      <c r="C2" s="20" t="s">
        <v>27</v>
      </c>
    </row>
    <row r="3" spans="1:5" x14ac:dyDescent="0.25">
      <c r="A3" s="20">
        <v>1</v>
      </c>
      <c r="B3" s="33" t="s">
        <v>82</v>
      </c>
      <c r="C3" s="33" t="s">
        <v>83</v>
      </c>
    </row>
    <row r="4" spans="1:5" x14ac:dyDescent="0.25">
      <c r="A4" s="20">
        <v>2</v>
      </c>
      <c r="B4" s="41" t="s">
        <v>87</v>
      </c>
      <c r="C4" s="41" t="s">
        <v>88</v>
      </c>
    </row>
    <row r="5" spans="1:5" x14ac:dyDescent="0.25">
      <c r="A5" s="20">
        <v>3</v>
      </c>
      <c r="B5" s="49" t="s">
        <v>92</v>
      </c>
      <c r="C5" s="49" t="s">
        <v>93</v>
      </c>
    </row>
    <row r="6" spans="1:5" x14ac:dyDescent="0.25">
      <c r="A6" s="20">
        <v>4</v>
      </c>
      <c r="B6" s="55" t="s">
        <v>98</v>
      </c>
      <c r="C6" s="55" t="s">
        <v>99</v>
      </c>
    </row>
    <row r="7" spans="1:5" x14ac:dyDescent="0.25">
      <c r="A7" s="20">
        <v>5</v>
      </c>
      <c r="B7" s="60" t="s">
        <v>103</v>
      </c>
      <c r="C7" s="60" t="s">
        <v>104</v>
      </c>
    </row>
    <row r="8" spans="1:5" x14ac:dyDescent="0.25">
      <c r="A8" s="20">
        <v>6</v>
      </c>
      <c r="B8" s="66" t="s">
        <v>110</v>
      </c>
      <c r="C8" s="66" t="s">
        <v>111</v>
      </c>
    </row>
    <row r="9" spans="1:5" x14ac:dyDescent="0.25">
      <c r="A9" s="20">
        <v>7</v>
      </c>
      <c r="B9" s="72" t="s">
        <v>119</v>
      </c>
      <c r="C9" s="72" t="s">
        <v>120</v>
      </c>
    </row>
    <row r="10" spans="1:5" x14ac:dyDescent="0.25">
      <c r="A10" s="20">
        <v>8</v>
      </c>
      <c r="B10" s="81" t="s">
        <v>127</v>
      </c>
      <c r="C10" s="81" t="s">
        <v>128</v>
      </c>
    </row>
    <row r="11" spans="1:5" x14ac:dyDescent="0.25">
      <c r="A11" s="20">
        <v>9</v>
      </c>
      <c r="B11" s="88" t="s">
        <v>133</v>
      </c>
      <c r="C11" s="88" t="s">
        <v>134</v>
      </c>
    </row>
    <row r="12" spans="1:5" x14ac:dyDescent="0.25">
      <c r="A12" s="20">
        <v>10</v>
      </c>
      <c r="B12" s="95" t="s">
        <v>137</v>
      </c>
      <c r="C12" s="95" t="s">
        <v>138</v>
      </c>
    </row>
    <row r="13" spans="1:5" x14ac:dyDescent="0.25">
      <c r="A13" s="20">
        <v>11</v>
      </c>
      <c r="B13" s="102" t="s">
        <v>141</v>
      </c>
      <c r="C13" s="102" t="s">
        <v>142</v>
      </c>
    </row>
    <row r="14" spans="1:5" x14ac:dyDescent="0.25">
      <c r="A14" s="20">
        <v>12</v>
      </c>
      <c r="B14" s="109" t="s">
        <v>146</v>
      </c>
      <c r="C14" s="109" t="s">
        <v>147</v>
      </c>
    </row>
    <row r="15" spans="1:5" x14ac:dyDescent="0.25">
      <c r="A15" s="20">
        <v>13</v>
      </c>
      <c r="B15" s="113" t="s">
        <v>152</v>
      </c>
      <c r="C15" s="113" t="s">
        <v>153</v>
      </c>
    </row>
    <row r="16" spans="1:5" x14ac:dyDescent="0.25">
      <c r="A16" s="20">
        <v>14</v>
      </c>
      <c r="B16" s="117" t="s">
        <v>156</v>
      </c>
      <c r="C16" s="117" t="s">
        <v>157</v>
      </c>
    </row>
    <row r="17" spans="1:3" x14ac:dyDescent="0.25">
      <c r="A17" s="20">
        <v>15</v>
      </c>
      <c r="B17" s="126" t="s">
        <v>164</v>
      </c>
      <c r="C17" s="126" t="s">
        <v>165</v>
      </c>
    </row>
    <row r="18" spans="1:3" x14ac:dyDescent="0.25">
      <c r="A18" s="20">
        <v>16</v>
      </c>
      <c r="B18" s="130" t="s">
        <v>168</v>
      </c>
      <c r="C18" s="130" t="s">
        <v>169</v>
      </c>
    </row>
    <row r="19" spans="1:3" x14ac:dyDescent="0.25">
      <c r="A19" s="20">
        <v>17</v>
      </c>
      <c r="B19" s="138" t="s">
        <v>177</v>
      </c>
      <c r="C19" s="138" t="s">
        <v>178</v>
      </c>
    </row>
    <row r="20" spans="1:3" x14ac:dyDescent="0.25">
      <c r="A20" s="20">
        <v>18</v>
      </c>
      <c r="B20" s="143" t="s">
        <v>182</v>
      </c>
      <c r="C20" s="23"/>
    </row>
    <row r="21" spans="1:3" x14ac:dyDescent="0.25">
      <c r="A21" s="20">
        <v>19</v>
      </c>
      <c r="B21" s="152" t="s">
        <v>185</v>
      </c>
      <c r="C21" s="151" t="s">
        <v>186</v>
      </c>
    </row>
    <row r="22" spans="1:3" x14ac:dyDescent="0.25">
      <c r="A22" s="20">
        <v>20</v>
      </c>
      <c r="B22" s="23"/>
      <c r="C22" s="23"/>
    </row>
    <row r="23" spans="1:3" x14ac:dyDescent="0.25">
      <c r="A23" s="20">
        <v>21</v>
      </c>
      <c r="B23" s="23"/>
      <c r="C23" s="23"/>
    </row>
    <row r="24" spans="1:3" x14ac:dyDescent="0.25">
      <c r="A24" s="20">
        <v>22</v>
      </c>
      <c r="B24" s="23"/>
      <c r="C24" s="23"/>
    </row>
    <row r="25" spans="1:3" x14ac:dyDescent="0.25">
      <c r="A25" s="20">
        <v>23</v>
      </c>
      <c r="B25" s="23"/>
      <c r="C25" s="23"/>
    </row>
    <row r="26" spans="1:3" x14ac:dyDescent="0.25">
      <c r="A26" s="20">
        <v>24</v>
      </c>
      <c r="B26" s="23"/>
      <c r="C26" s="23"/>
    </row>
    <row r="27" spans="1:3" x14ac:dyDescent="0.25">
      <c r="A27" s="20">
        <v>25</v>
      </c>
      <c r="B27" s="23"/>
      <c r="C27" s="23"/>
    </row>
    <row r="28" spans="1:3" x14ac:dyDescent="0.25">
      <c r="A28" s="20">
        <v>26</v>
      </c>
      <c r="B28" s="23"/>
      <c r="C28" s="23"/>
    </row>
    <row r="29" spans="1:3" x14ac:dyDescent="0.25">
      <c r="A29" s="20">
        <v>27</v>
      </c>
      <c r="B29" s="23"/>
      <c r="C29" s="23"/>
    </row>
    <row r="30" spans="1:3" x14ac:dyDescent="0.25">
      <c r="A30" s="20">
        <v>28</v>
      </c>
      <c r="B30" s="23"/>
      <c r="C30" s="23"/>
    </row>
    <row r="31" spans="1:3" x14ac:dyDescent="0.25">
      <c r="A31" s="20">
        <v>29</v>
      </c>
      <c r="B31" s="23"/>
      <c r="C31" s="23"/>
    </row>
    <row r="32" spans="1:3" x14ac:dyDescent="0.25">
      <c r="A32" s="20">
        <v>30</v>
      </c>
      <c r="B32" s="23"/>
      <c r="C32" s="23"/>
    </row>
    <row r="33" spans="1:3" x14ac:dyDescent="0.25">
      <c r="A33" s="20">
        <v>31</v>
      </c>
      <c r="B33" s="23"/>
      <c r="C33" s="23"/>
    </row>
    <row r="34" spans="1:3" x14ac:dyDescent="0.25">
      <c r="A34" s="20">
        <v>32</v>
      </c>
      <c r="B34" s="23"/>
      <c r="C34" s="23"/>
    </row>
    <row r="35" spans="1:3" x14ac:dyDescent="0.25">
      <c r="A35" s="20">
        <v>33</v>
      </c>
      <c r="B35" s="23"/>
      <c r="C35" s="23"/>
    </row>
    <row r="36" spans="1:3" x14ac:dyDescent="0.25">
      <c r="A36" s="20">
        <v>34</v>
      </c>
      <c r="B36" s="23"/>
      <c r="C36" s="23"/>
    </row>
    <row r="37" spans="1:3" x14ac:dyDescent="0.25">
      <c r="A37" s="20">
        <v>35</v>
      </c>
      <c r="B37" s="23"/>
      <c r="C37" s="23"/>
    </row>
    <row r="38" spans="1:3" x14ac:dyDescent="0.25">
      <c r="A38" s="20">
        <v>36</v>
      </c>
      <c r="B38" s="23"/>
      <c r="C38" s="23"/>
    </row>
    <row r="39" spans="1:3" x14ac:dyDescent="0.25">
      <c r="A39" s="20">
        <v>37</v>
      </c>
      <c r="B39" s="23"/>
      <c r="C39" s="23"/>
    </row>
    <row r="40" spans="1:3" x14ac:dyDescent="0.25">
      <c r="A40" s="20">
        <v>38</v>
      </c>
      <c r="B40" s="23"/>
      <c r="C40" s="23"/>
    </row>
    <row r="41" spans="1:3" x14ac:dyDescent="0.25">
      <c r="A41" s="20">
        <v>39</v>
      </c>
      <c r="B41" s="23"/>
      <c r="C41" s="23"/>
    </row>
    <row r="42" spans="1:3" x14ac:dyDescent="0.25">
      <c r="A42" s="20">
        <v>40</v>
      </c>
      <c r="B42" s="23"/>
      <c r="C42" s="23"/>
    </row>
    <row r="43" spans="1:3" x14ac:dyDescent="0.25">
      <c r="A43" s="20">
        <v>41</v>
      </c>
      <c r="B43" s="23"/>
      <c r="C43" s="23"/>
    </row>
    <row r="44" spans="1:3" x14ac:dyDescent="0.25">
      <c r="A44" s="20">
        <v>42</v>
      </c>
      <c r="B44" s="23"/>
      <c r="C44" s="23"/>
    </row>
    <row r="45" spans="1:3" x14ac:dyDescent="0.25">
      <c r="A45" s="20">
        <v>43</v>
      </c>
      <c r="B45" s="23"/>
      <c r="C45" s="23"/>
    </row>
    <row r="46" spans="1:3" x14ac:dyDescent="0.25">
      <c r="A46" s="20">
        <v>44</v>
      </c>
      <c r="B46" s="23"/>
      <c r="C46" s="23"/>
    </row>
    <row r="47" spans="1:3" x14ac:dyDescent="0.25">
      <c r="A47" s="20">
        <v>45</v>
      </c>
      <c r="B47" s="23"/>
      <c r="C47" s="23"/>
    </row>
    <row r="48" spans="1:3" x14ac:dyDescent="0.25">
      <c r="A48" s="20">
        <v>46</v>
      </c>
      <c r="B48" s="23"/>
      <c r="C48" s="23"/>
    </row>
    <row r="49" spans="1:3" x14ac:dyDescent="0.25">
      <c r="A49" s="20">
        <v>47</v>
      </c>
      <c r="B49" s="23"/>
      <c r="C49" s="23"/>
    </row>
    <row r="50" spans="1:3" x14ac:dyDescent="0.25">
      <c r="A50" s="20">
        <v>48</v>
      </c>
      <c r="B50" s="23"/>
      <c r="C50" s="23"/>
    </row>
    <row r="51" spans="1:3" x14ac:dyDescent="0.25">
      <c r="A51" s="20">
        <v>49</v>
      </c>
      <c r="B51" s="23"/>
      <c r="C51" s="23"/>
    </row>
    <row r="52" spans="1:3" x14ac:dyDescent="0.25">
      <c r="A52" s="20">
        <v>50</v>
      </c>
      <c r="B52" s="23"/>
      <c r="C52" s="23"/>
    </row>
    <row r="53" spans="1:3" x14ac:dyDescent="0.25">
      <c r="A53" s="20">
        <v>51</v>
      </c>
      <c r="B53" s="23"/>
      <c r="C53" s="23"/>
    </row>
    <row r="54" spans="1:3" x14ac:dyDescent="0.25">
      <c r="A54" s="20">
        <v>52</v>
      </c>
      <c r="B54" s="23"/>
      <c r="C54" s="23"/>
    </row>
    <row r="55" spans="1:3" x14ac:dyDescent="0.25">
      <c r="A55" s="20">
        <v>53</v>
      </c>
      <c r="B55" s="23"/>
      <c r="C55" s="23"/>
    </row>
    <row r="56" spans="1:3" x14ac:dyDescent="0.25">
      <c r="A56" s="20">
        <v>54</v>
      </c>
      <c r="B56" s="23"/>
      <c r="C56" s="23"/>
    </row>
    <row r="57" spans="1:3" x14ac:dyDescent="0.25">
      <c r="A57" s="20">
        <v>55</v>
      </c>
      <c r="B57" s="23"/>
      <c r="C57" s="23"/>
    </row>
    <row r="58" spans="1:3" x14ac:dyDescent="0.25">
      <c r="A58" s="20">
        <v>56</v>
      </c>
      <c r="B58" s="23"/>
      <c r="C58" s="23"/>
    </row>
    <row r="59" spans="1:3" x14ac:dyDescent="0.25">
      <c r="A59" s="20">
        <v>57</v>
      </c>
      <c r="B59" s="23"/>
      <c r="C59" s="23"/>
    </row>
    <row r="60" spans="1:3" x14ac:dyDescent="0.25">
      <c r="A60" s="20">
        <v>58</v>
      </c>
      <c r="B60" s="23"/>
      <c r="C60" s="23"/>
    </row>
    <row r="61" spans="1:3" x14ac:dyDescent="0.25">
      <c r="A61" s="20">
        <v>59</v>
      </c>
      <c r="B61" s="23"/>
      <c r="C61" s="23"/>
    </row>
    <row r="62" spans="1:3" x14ac:dyDescent="0.25">
      <c r="A62" s="20">
        <v>60</v>
      </c>
      <c r="B62" s="23"/>
      <c r="C62" s="23"/>
    </row>
    <row r="63" spans="1:3" x14ac:dyDescent="0.25">
      <c r="A63" s="20">
        <v>61</v>
      </c>
      <c r="B63" s="23"/>
      <c r="C63" s="23"/>
    </row>
    <row r="64" spans="1:3" x14ac:dyDescent="0.25">
      <c r="A64" s="20">
        <v>62</v>
      </c>
      <c r="B64" s="23"/>
      <c r="C64" s="23"/>
    </row>
    <row r="65" spans="1:3" x14ac:dyDescent="0.25">
      <c r="A65" s="20">
        <v>63</v>
      </c>
      <c r="B65" s="23"/>
      <c r="C65" s="23"/>
    </row>
    <row r="66" spans="1:3" x14ac:dyDescent="0.25">
      <c r="A66" s="20">
        <v>64</v>
      </c>
      <c r="B66" s="23"/>
      <c r="C66" s="23"/>
    </row>
    <row r="67" spans="1:3" x14ac:dyDescent="0.25">
      <c r="A67" s="20">
        <v>65</v>
      </c>
      <c r="B67" s="23"/>
      <c r="C67" s="23"/>
    </row>
    <row r="68" spans="1:3" x14ac:dyDescent="0.25">
      <c r="A68" s="20">
        <v>66</v>
      </c>
      <c r="B68" s="23"/>
      <c r="C68" s="23"/>
    </row>
    <row r="69" spans="1:3" x14ac:dyDescent="0.25">
      <c r="A69" s="20">
        <v>67</v>
      </c>
      <c r="B69" s="23"/>
      <c r="C69" s="23"/>
    </row>
    <row r="70" spans="1:3" x14ac:dyDescent="0.25">
      <c r="A70" s="20">
        <v>68</v>
      </c>
      <c r="B70" s="23"/>
      <c r="C70" s="23"/>
    </row>
    <row r="71" spans="1:3" x14ac:dyDescent="0.25">
      <c r="A71" s="20">
        <v>69</v>
      </c>
      <c r="B71" s="23"/>
      <c r="C71" s="23"/>
    </row>
    <row r="72" spans="1:3" x14ac:dyDescent="0.25">
      <c r="A72" s="20">
        <v>70</v>
      </c>
      <c r="B72" s="23"/>
      <c r="C72" s="23"/>
    </row>
    <row r="73" spans="1:3" x14ac:dyDescent="0.25">
      <c r="A73" s="20">
        <v>71</v>
      </c>
      <c r="B73" s="23"/>
      <c r="C73" s="23"/>
    </row>
    <row r="74" spans="1:3" x14ac:dyDescent="0.25">
      <c r="A74" s="20">
        <v>72</v>
      </c>
      <c r="B74" s="23"/>
      <c r="C74" s="23"/>
    </row>
    <row r="75" spans="1:3" x14ac:dyDescent="0.25">
      <c r="A75" s="20">
        <v>73</v>
      </c>
      <c r="B75" s="23"/>
      <c r="C75" s="23"/>
    </row>
    <row r="76" spans="1:3" x14ac:dyDescent="0.25">
      <c r="A76" s="20">
        <v>74</v>
      </c>
      <c r="B76" s="23"/>
      <c r="C76" s="23"/>
    </row>
    <row r="77" spans="1:3" x14ac:dyDescent="0.25">
      <c r="A77" s="161" t="s">
        <v>52</v>
      </c>
      <c r="B77" s="161"/>
      <c r="C77" s="22">
        <f>COUNTA(C3:C76)</f>
        <v>18</v>
      </c>
    </row>
  </sheetData>
  <sheetProtection algorithmName="SHA-512" hashValue="i/PZA5HtvWW9P06xRrUPGpOunz9dsIoFJ3xblnOI0yEbnkLa2KQD2boQK8MBvX6rcp+b+w9BC2Hcsw0E0G69rg==" saltValue="zc1k/eFgPjM/032sZejMLw==" spinCount="100000" sheet="1" selectLockedCells="1"/>
  <mergeCells count="2">
    <mergeCell ref="A1:C1"/>
    <mergeCell ref="A77:B77"/>
  </mergeCells>
  <hyperlinks>
    <hyperlink ref="D1" location="'Механизмы обеспечения объективн'!A1" display="на главную"/>
    <hyperlink ref="C15" r:id="rId1"/>
  </hyperlinks>
  <pageMargins left="0.7" right="0.7" top="0.75" bottom="0.75" header="0.3" footer="0.3"/>
  <pageSetup paperSize="9" orientation="portrait" horizontalDpi="4294967293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1" sqref="B21"/>
    </sheetView>
  </sheetViews>
  <sheetFormatPr defaultRowHeight="15" x14ac:dyDescent="0.25"/>
  <cols>
    <col min="2" max="2" width="39.140625" customWidth="1"/>
    <col min="3" max="3" width="50.7109375" customWidth="1"/>
    <col min="4" max="4" width="11.140625" bestFit="1" customWidth="1"/>
    <col min="5" max="5" width="52.140625" customWidth="1"/>
  </cols>
  <sheetData>
    <row r="1" spans="1:5" ht="50.25" customHeight="1" x14ac:dyDescent="0.25">
      <c r="A1" s="158" t="s">
        <v>42</v>
      </c>
      <c r="B1" s="159"/>
      <c r="C1" s="160"/>
      <c r="D1" s="27" t="s">
        <v>61</v>
      </c>
      <c r="E1" s="31" t="s">
        <v>72</v>
      </c>
    </row>
    <row r="2" spans="1:5" x14ac:dyDescent="0.25">
      <c r="A2" s="20" t="s">
        <v>41</v>
      </c>
      <c r="B2" s="20" t="s">
        <v>39</v>
      </c>
      <c r="C2" s="20" t="s">
        <v>27</v>
      </c>
    </row>
    <row r="3" spans="1:5" x14ac:dyDescent="0.25">
      <c r="A3" s="20">
        <v>1</v>
      </c>
      <c r="B3" s="34" t="s">
        <v>82</v>
      </c>
      <c r="C3" s="23"/>
    </row>
    <row r="4" spans="1:5" x14ac:dyDescent="0.25">
      <c r="A4" s="20">
        <v>2</v>
      </c>
      <c r="B4" s="42" t="s">
        <v>87</v>
      </c>
      <c r="C4" s="42" t="s">
        <v>88</v>
      </c>
    </row>
    <row r="5" spans="1:5" x14ac:dyDescent="0.25">
      <c r="A5" s="20">
        <v>3</v>
      </c>
      <c r="B5" s="49" t="s">
        <v>92</v>
      </c>
      <c r="C5" s="23"/>
    </row>
    <row r="6" spans="1:5" x14ac:dyDescent="0.25">
      <c r="A6" s="20">
        <v>4</v>
      </c>
      <c r="B6" s="56" t="s">
        <v>98</v>
      </c>
      <c r="C6" s="56" t="s">
        <v>100</v>
      </c>
    </row>
    <row r="7" spans="1:5" x14ac:dyDescent="0.25">
      <c r="A7" s="20">
        <v>5</v>
      </c>
      <c r="B7" s="61" t="s">
        <v>103</v>
      </c>
      <c r="C7" s="61" t="s">
        <v>105</v>
      </c>
    </row>
    <row r="8" spans="1:5" x14ac:dyDescent="0.25">
      <c r="A8" s="20">
        <v>6</v>
      </c>
      <c r="B8" s="67" t="s">
        <v>110</v>
      </c>
      <c r="C8" s="67" t="s">
        <v>112</v>
      </c>
    </row>
    <row r="9" spans="1:5" x14ac:dyDescent="0.25">
      <c r="A9" s="20">
        <v>7</v>
      </c>
      <c r="B9" s="73" t="s">
        <v>119</v>
      </c>
      <c r="C9" s="73" t="s">
        <v>121</v>
      </c>
    </row>
    <row r="10" spans="1:5" x14ac:dyDescent="0.25">
      <c r="A10" s="20">
        <v>8</v>
      </c>
      <c r="B10" s="82" t="s">
        <v>127</v>
      </c>
      <c r="C10" s="82" t="s">
        <v>129</v>
      </c>
    </row>
    <row r="11" spans="1:5" x14ac:dyDescent="0.25">
      <c r="A11" s="20">
        <v>9</v>
      </c>
      <c r="B11" s="89" t="s">
        <v>135</v>
      </c>
      <c r="C11" s="89" t="s">
        <v>136</v>
      </c>
    </row>
    <row r="12" spans="1:5" x14ac:dyDescent="0.25">
      <c r="A12" s="20">
        <v>10</v>
      </c>
      <c r="B12" s="96" t="s">
        <v>137</v>
      </c>
      <c r="C12" s="96" t="s">
        <v>139</v>
      </c>
    </row>
    <row r="13" spans="1:5" x14ac:dyDescent="0.25">
      <c r="A13" s="20">
        <v>11</v>
      </c>
      <c r="B13" s="103" t="s">
        <v>141</v>
      </c>
      <c r="C13" s="23"/>
    </row>
    <row r="14" spans="1:5" x14ac:dyDescent="0.25">
      <c r="A14" s="20">
        <v>12</v>
      </c>
      <c r="B14" s="110" t="s">
        <v>146</v>
      </c>
      <c r="C14" s="110" t="s">
        <v>148</v>
      </c>
    </row>
    <row r="15" spans="1:5" x14ac:dyDescent="0.25">
      <c r="A15" s="20">
        <v>13</v>
      </c>
      <c r="B15" s="113" t="s">
        <v>152</v>
      </c>
      <c r="C15" s="23"/>
    </row>
    <row r="16" spans="1:5" x14ac:dyDescent="0.25">
      <c r="A16" s="20">
        <v>14</v>
      </c>
      <c r="B16" s="118" t="s">
        <v>156</v>
      </c>
      <c r="C16" s="118" t="s">
        <v>158</v>
      </c>
    </row>
    <row r="17" spans="1:3" x14ac:dyDescent="0.25">
      <c r="A17" s="20">
        <v>15</v>
      </c>
      <c r="B17" s="126" t="s">
        <v>164</v>
      </c>
      <c r="C17" s="23"/>
    </row>
    <row r="18" spans="1:3" x14ac:dyDescent="0.25">
      <c r="A18" s="20">
        <v>16</v>
      </c>
      <c r="B18" s="131" t="s">
        <v>168</v>
      </c>
      <c r="C18" s="131" t="s">
        <v>170</v>
      </c>
    </row>
    <row r="19" spans="1:3" x14ac:dyDescent="0.25">
      <c r="A19" s="20">
        <v>17</v>
      </c>
      <c r="B19" s="139" t="s">
        <v>177</v>
      </c>
      <c r="C19" s="139" t="s">
        <v>178</v>
      </c>
    </row>
    <row r="20" spans="1:3" x14ac:dyDescent="0.25">
      <c r="A20" s="20">
        <v>18</v>
      </c>
      <c r="B20" s="144" t="s">
        <v>182</v>
      </c>
      <c r="C20" s="23"/>
    </row>
    <row r="21" spans="1:3" x14ac:dyDescent="0.25">
      <c r="A21" s="20">
        <v>19</v>
      </c>
      <c r="B21" s="152" t="s">
        <v>185</v>
      </c>
      <c r="C21" s="23"/>
    </row>
    <row r="22" spans="1:3" x14ac:dyDescent="0.25">
      <c r="A22" s="20">
        <v>20</v>
      </c>
      <c r="B22" s="23"/>
      <c r="C22" s="23"/>
    </row>
    <row r="23" spans="1:3" x14ac:dyDescent="0.25">
      <c r="A23" s="20">
        <v>21</v>
      </c>
      <c r="B23" s="23"/>
      <c r="C23" s="23"/>
    </row>
    <row r="24" spans="1:3" x14ac:dyDescent="0.25">
      <c r="A24" s="20">
        <v>22</v>
      </c>
      <c r="B24" s="23"/>
      <c r="C24" s="23"/>
    </row>
    <row r="25" spans="1:3" x14ac:dyDescent="0.25">
      <c r="A25" s="20">
        <v>23</v>
      </c>
      <c r="B25" s="23"/>
      <c r="C25" s="23"/>
    </row>
    <row r="26" spans="1:3" x14ac:dyDescent="0.25">
      <c r="A26" s="20">
        <v>24</v>
      </c>
      <c r="B26" s="23"/>
      <c r="C26" s="23"/>
    </row>
    <row r="27" spans="1:3" x14ac:dyDescent="0.25">
      <c r="A27" s="20">
        <v>25</v>
      </c>
      <c r="B27" s="23"/>
      <c r="C27" s="23"/>
    </row>
    <row r="28" spans="1:3" x14ac:dyDescent="0.25">
      <c r="A28" s="20">
        <v>26</v>
      </c>
      <c r="B28" s="23"/>
      <c r="C28" s="23"/>
    </row>
    <row r="29" spans="1:3" x14ac:dyDescent="0.25">
      <c r="A29" s="20">
        <v>27</v>
      </c>
      <c r="B29" s="23"/>
      <c r="C29" s="23"/>
    </row>
    <row r="30" spans="1:3" x14ac:dyDescent="0.25">
      <c r="A30" s="20">
        <v>28</v>
      </c>
      <c r="B30" s="23"/>
      <c r="C30" s="23"/>
    </row>
    <row r="31" spans="1:3" x14ac:dyDescent="0.25">
      <c r="A31" s="20">
        <v>29</v>
      </c>
      <c r="B31" s="23"/>
      <c r="C31" s="23"/>
    </row>
    <row r="32" spans="1:3" x14ac:dyDescent="0.25">
      <c r="A32" s="20">
        <v>30</v>
      </c>
      <c r="B32" s="23"/>
      <c r="C32" s="23"/>
    </row>
    <row r="33" spans="1:3" x14ac:dyDescent="0.25">
      <c r="A33" s="20">
        <v>31</v>
      </c>
      <c r="B33" s="23"/>
      <c r="C33" s="23"/>
    </row>
    <row r="34" spans="1:3" x14ac:dyDescent="0.25">
      <c r="A34" s="20">
        <v>32</v>
      </c>
      <c r="B34" s="23"/>
      <c r="C34" s="23"/>
    </row>
    <row r="35" spans="1:3" x14ac:dyDescent="0.25">
      <c r="A35" s="20">
        <v>33</v>
      </c>
      <c r="B35" s="23"/>
      <c r="C35" s="23"/>
    </row>
    <row r="36" spans="1:3" x14ac:dyDescent="0.25">
      <c r="A36" s="20">
        <v>34</v>
      </c>
      <c r="B36" s="23"/>
      <c r="C36" s="23"/>
    </row>
    <row r="37" spans="1:3" x14ac:dyDescent="0.25">
      <c r="A37" s="20">
        <v>35</v>
      </c>
      <c r="B37" s="23"/>
      <c r="C37" s="23"/>
    </row>
    <row r="38" spans="1:3" x14ac:dyDescent="0.25">
      <c r="A38" s="20">
        <v>36</v>
      </c>
      <c r="B38" s="23"/>
      <c r="C38" s="23"/>
    </row>
    <row r="39" spans="1:3" x14ac:dyDescent="0.25">
      <c r="A39" s="20">
        <v>37</v>
      </c>
      <c r="B39" s="23"/>
      <c r="C39" s="23"/>
    </row>
    <row r="40" spans="1:3" x14ac:dyDescent="0.25">
      <c r="A40" s="20">
        <v>38</v>
      </c>
      <c r="B40" s="23"/>
      <c r="C40" s="23"/>
    </row>
    <row r="41" spans="1:3" x14ac:dyDescent="0.25">
      <c r="A41" s="20">
        <v>39</v>
      </c>
      <c r="B41" s="23"/>
      <c r="C41" s="23"/>
    </row>
    <row r="42" spans="1:3" x14ac:dyDescent="0.25">
      <c r="A42" s="20">
        <v>40</v>
      </c>
      <c r="B42" s="23"/>
      <c r="C42" s="23"/>
    </row>
    <row r="43" spans="1:3" x14ac:dyDescent="0.25">
      <c r="A43" s="20">
        <v>41</v>
      </c>
      <c r="B43" s="23"/>
      <c r="C43" s="23"/>
    </row>
    <row r="44" spans="1:3" x14ac:dyDescent="0.25">
      <c r="A44" s="20">
        <v>42</v>
      </c>
      <c r="B44" s="23"/>
      <c r="C44" s="23"/>
    </row>
    <row r="45" spans="1:3" x14ac:dyDescent="0.25">
      <c r="A45" s="20">
        <v>43</v>
      </c>
      <c r="B45" s="23"/>
      <c r="C45" s="23"/>
    </row>
    <row r="46" spans="1:3" x14ac:dyDescent="0.25">
      <c r="A46" s="20">
        <v>44</v>
      </c>
      <c r="B46" s="23"/>
      <c r="C46" s="23"/>
    </row>
    <row r="47" spans="1:3" x14ac:dyDescent="0.25">
      <c r="A47" s="20">
        <v>45</v>
      </c>
      <c r="B47" s="23"/>
      <c r="C47" s="23"/>
    </row>
    <row r="48" spans="1:3" x14ac:dyDescent="0.25">
      <c r="A48" s="20">
        <v>46</v>
      </c>
      <c r="B48" s="23"/>
      <c r="C48" s="23"/>
    </row>
    <row r="49" spans="1:3" x14ac:dyDescent="0.25">
      <c r="A49" s="20">
        <v>47</v>
      </c>
      <c r="B49" s="23"/>
      <c r="C49" s="23"/>
    </row>
    <row r="50" spans="1:3" x14ac:dyDescent="0.25">
      <c r="A50" s="20">
        <v>48</v>
      </c>
      <c r="B50" s="23"/>
      <c r="C50" s="23"/>
    </row>
    <row r="51" spans="1:3" x14ac:dyDescent="0.25">
      <c r="A51" s="20">
        <v>49</v>
      </c>
      <c r="B51" s="23"/>
      <c r="C51" s="23"/>
    </row>
    <row r="52" spans="1:3" x14ac:dyDescent="0.25">
      <c r="A52" s="20">
        <v>50</v>
      </c>
      <c r="B52" s="23"/>
      <c r="C52" s="23"/>
    </row>
    <row r="53" spans="1:3" x14ac:dyDescent="0.25">
      <c r="A53" s="20">
        <v>51</v>
      </c>
      <c r="B53" s="23"/>
      <c r="C53" s="23"/>
    </row>
    <row r="54" spans="1:3" x14ac:dyDescent="0.25">
      <c r="A54" s="20">
        <v>52</v>
      </c>
      <c r="B54" s="23"/>
      <c r="C54" s="23"/>
    </row>
    <row r="55" spans="1:3" x14ac:dyDescent="0.25">
      <c r="A55" s="20">
        <v>53</v>
      </c>
      <c r="B55" s="23"/>
      <c r="C55" s="23"/>
    </row>
    <row r="56" spans="1:3" x14ac:dyDescent="0.25">
      <c r="A56" s="20">
        <v>54</v>
      </c>
      <c r="B56" s="23"/>
      <c r="C56" s="23"/>
    </row>
    <row r="57" spans="1:3" x14ac:dyDescent="0.25">
      <c r="A57" s="20">
        <v>55</v>
      </c>
      <c r="B57" s="23"/>
      <c r="C57" s="23"/>
    </row>
    <row r="58" spans="1:3" x14ac:dyDescent="0.25">
      <c r="A58" s="20">
        <v>56</v>
      </c>
      <c r="B58" s="23"/>
      <c r="C58" s="23"/>
    </row>
    <row r="59" spans="1:3" x14ac:dyDescent="0.25">
      <c r="A59" s="20">
        <v>57</v>
      </c>
      <c r="B59" s="23"/>
      <c r="C59" s="23"/>
    </row>
    <row r="60" spans="1:3" x14ac:dyDescent="0.25">
      <c r="A60" s="20">
        <v>58</v>
      </c>
      <c r="B60" s="23"/>
      <c r="C60" s="23"/>
    </row>
    <row r="61" spans="1:3" x14ac:dyDescent="0.25">
      <c r="A61" s="20">
        <v>59</v>
      </c>
      <c r="B61" s="23"/>
      <c r="C61" s="23"/>
    </row>
    <row r="62" spans="1:3" x14ac:dyDescent="0.25">
      <c r="A62" s="20">
        <v>60</v>
      </c>
      <c r="B62" s="23"/>
      <c r="C62" s="23"/>
    </row>
    <row r="63" spans="1:3" x14ac:dyDescent="0.25">
      <c r="A63" s="20">
        <v>61</v>
      </c>
      <c r="B63" s="23"/>
      <c r="C63" s="23"/>
    </row>
    <row r="64" spans="1:3" x14ac:dyDescent="0.25">
      <c r="A64" s="20">
        <v>62</v>
      </c>
      <c r="B64" s="23"/>
      <c r="C64" s="23"/>
    </row>
    <row r="65" spans="1:3" x14ac:dyDescent="0.25">
      <c r="A65" s="20">
        <v>63</v>
      </c>
      <c r="B65" s="23"/>
      <c r="C65" s="23"/>
    </row>
    <row r="66" spans="1:3" x14ac:dyDescent="0.25">
      <c r="A66" s="20">
        <v>64</v>
      </c>
      <c r="B66" s="23"/>
      <c r="C66" s="23"/>
    </row>
    <row r="67" spans="1:3" x14ac:dyDescent="0.25">
      <c r="A67" s="20">
        <v>65</v>
      </c>
      <c r="B67" s="23"/>
      <c r="C67" s="23"/>
    </row>
    <row r="68" spans="1:3" x14ac:dyDescent="0.25">
      <c r="A68" s="20">
        <v>66</v>
      </c>
      <c r="B68" s="23"/>
      <c r="C68" s="23"/>
    </row>
    <row r="69" spans="1:3" x14ac:dyDescent="0.25">
      <c r="A69" s="20">
        <v>67</v>
      </c>
      <c r="B69" s="23"/>
      <c r="C69" s="23"/>
    </row>
    <row r="70" spans="1:3" x14ac:dyDescent="0.25">
      <c r="A70" s="20">
        <v>68</v>
      </c>
      <c r="B70" s="23"/>
      <c r="C70" s="23"/>
    </row>
    <row r="71" spans="1:3" x14ac:dyDescent="0.25">
      <c r="A71" s="20">
        <v>69</v>
      </c>
      <c r="B71" s="23"/>
      <c r="C71" s="23"/>
    </row>
    <row r="72" spans="1:3" x14ac:dyDescent="0.25">
      <c r="A72" s="20">
        <v>70</v>
      </c>
      <c r="B72" s="23"/>
      <c r="C72" s="23"/>
    </row>
    <row r="73" spans="1:3" x14ac:dyDescent="0.25">
      <c r="A73" s="20">
        <v>71</v>
      </c>
      <c r="B73" s="23"/>
      <c r="C73" s="23"/>
    </row>
    <row r="74" spans="1:3" x14ac:dyDescent="0.25">
      <c r="A74" s="20">
        <v>72</v>
      </c>
      <c r="B74" s="23"/>
      <c r="C74" s="23"/>
    </row>
    <row r="75" spans="1:3" x14ac:dyDescent="0.25">
      <c r="A75" s="20">
        <v>73</v>
      </c>
      <c r="B75" s="23"/>
      <c r="C75" s="23"/>
    </row>
    <row r="76" spans="1:3" x14ac:dyDescent="0.25">
      <c r="A76" s="20">
        <v>74</v>
      </c>
      <c r="B76" s="23"/>
      <c r="C76" s="23"/>
    </row>
    <row r="77" spans="1:3" x14ac:dyDescent="0.25">
      <c r="A77" s="161" t="s">
        <v>52</v>
      </c>
      <c r="B77" s="161"/>
      <c r="C77" s="22">
        <f>COUNTA(C3:C76)</f>
        <v>12</v>
      </c>
    </row>
  </sheetData>
  <sheetProtection algorithmName="SHA-512" hashValue="K5YaMCxcSBimLyVdSZfK5hn0hn7zlVrcNdcUu/jUy5YK0nVnUFIuW9e7qqw418Bpj3Kj+NrW4LghwpYsx0dAMQ==" saltValue="NE1ZRbyDxCZ/fMa77nYaHA==" spinCount="100000" sheet="1" selectLockedCells="1"/>
  <mergeCells count="2">
    <mergeCell ref="A1:C1"/>
    <mergeCell ref="A77:B77"/>
  </mergeCells>
  <hyperlinks>
    <hyperlink ref="D1" location="'Механизмы обеспечения объективн'!A1" display="на главную"/>
  </hyperlink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1" sqref="B21"/>
    </sheetView>
  </sheetViews>
  <sheetFormatPr defaultRowHeight="15" x14ac:dyDescent="0.25"/>
  <cols>
    <col min="2" max="2" width="39.140625" customWidth="1"/>
    <col min="3" max="3" width="50.7109375" customWidth="1"/>
    <col min="4" max="4" width="11.140625" bestFit="1" customWidth="1"/>
    <col min="5" max="5" width="53.85546875" customWidth="1"/>
  </cols>
  <sheetData>
    <row r="1" spans="1:5" ht="47.25" customHeight="1" x14ac:dyDescent="0.25">
      <c r="A1" s="162" t="s">
        <v>43</v>
      </c>
      <c r="B1" s="162"/>
      <c r="C1" s="162"/>
      <c r="D1" s="27" t="s">
        <v>61</v>
      </c>
      <c r="E1" s="31" t="s">
        <v>72</v>
      </c>
    </row>
    <row r="2" spans="1:5" x14ac:dyDescent="0.25">
      <c r="A2" s="20" t="s">
        <v>41</v>
      </c>
      <c r="B2" s="20" t="s">
        <v>39</v>
      </c>
      <c r="C2" s="20" t="s">
        <v>27</v>
      </c>
    </row>
    <row r="3" spans="1:5" x14ac:dyDescent="0.25">
      <c r="A3" s="20">
        <v>1</v>
      </c>
      <c r="B3" s="35" t="s">
        <v>82</v>
      </c>
      <c r="C3" s="23"/>
    </row>
    <row r="4" spans="1:5" x14ac:dyDescent="0.25">
      <c r="A4" s="20">
        <v>2</v>
      </c>
      <c r="B4" s="43" t="s">
        <v>87</v>
      </c>
      <c r="C4" s="43" t="s">
        <v>89</v>
      </c>
    </row>
    <row r="5" spans="1:5" x14ac:dyDescent="0.25">
      <c r="A5" s="20">
        <v>3</v>
      </c>
      <c r="B5" s="49" t="s">
        <v>92</v>
      </c>
      <c r="C5" s="23"/>
    </row>
    <row r="6" spans="1:5" x14ac:dyDescent="0.25">
      <c r="A6" s="20">
        <v>4</v>
      </c>
      <c r="B6" s="56" t="s">
        <v>98</v>
      </c>
      <c r="C6" s="23"/>
    </row>
    <row r="7" spans="1:5" x14ac:dyDescent="0.25">
      <c r="A7" s="20">
        <v>5</v>
      </c>
      <c r="B7" s="62" t="s">
        <v>103</v>
      </c>
      <c r="C7" s="62" t="s">
        <v>106</v>
      </c>
    </row>
    <row r="8" spans="1:5" x14ac:dyDescent="0.25">
      <c r="A8" s="20">
        <v>6</v>
      </c>
      <c r="B8" s="68" t="s">
        <v>110</v>
      </c>
      <c r="C8" s="68" t="s">
        <v>113</v>
      </c>
    </row>
    <row r="9" spans="1:5" x14ac:dyDescent="0.25">
      <c r="A9" s="20">
        <v>7</v>
      </c>
      <c r="B9" s="74" t="s">
        <v>119</v>
      </c>
      <c r="C9" s="74" t="s">
        <v>122</v>
      </c>
    </row>
    <row r="10" spans="1:5" x14ac:dyDescent="0.25">
      <c r="A10" s="20">
        <v>8</v>
      </c>
      <c r="B10" s="83" t="s">
        <v>127</v>
      </c>
      <c r="C10" s="83" t="s">
        <v>130</v>
      </c>
    </row>
    <row r="11" spans="1:5" x14ac:dyDescent="0.25">
      <c r="A11" s="20">
        <v>9</v>
      </c>
      <c r="B11" s="90" t="s">
        <v>133</v>
      </c>
      <c r="C11" s="90" t="s">
        <v>136</v>
      </c>
    </row>
    <row r="12" spans="1:5" x14ac:dyDescent="0.25">
      <c r="A12" s="20">
        <v>10</v>
      </c>
      <c r="B12" s="97" t="s">
        <v>137</v>
      </c>
      <c r="C12" s="97" t="s">
        <v>139</v>
      </c>
    </row>
    <row r="13" spans="1:5" x14ac:dyDescent="0.25">
      <c r="A13" s="20">
        <v>11</v>
      </c>
      <c r="B13" s="104" t="s">
        <v>141</v>
      </c>
      <c r="C13" s="104" t="s">
        <v>143</v>
      </c>
    </row>
    <row r="14" spans="1:5" x14ac:dyDescent="0.25">
      <c r="A14" s="20">
        <v>12</v>
      </c>
      <c r="B14" s="110" t="s">
        <v>146</v>
      </c>
      <c r="C14" s="23"/>
    </row>
    <row r="15" spans="1:5" x14ac:dyDescent="0.25">
      <c r="A15" s="20">
        <v>13</v>
      </c>
      <c r="B15" s="113" t="s">
        <v>152</v>
      </c>
      <c r="C15" s="23"/>
    </row>
    <row r="16" spans="1:5" x14ac:dyDescent="0.25">
      <c r="A16" s="20">
        <v>14</v>
      </c>
      <c r="B16" s="119" t="s">
        <v>156</v>
      </c>
      <c r="C16" s="23"/>
    </row>
    <row r="17" spans="1:3" x14ac:dyDescent="0.25">
      <c r="A17" s="20">
        <v>15</v>
      </c>
      <c r="B17" s="126" t="s">
        <v>164</v>
      </c>
      <c r="C17" s="23"/>
    </row>
    <row r="18" spans="1:3" x14ac:dyDescent="0.25">
      <c r="A18" s="20">
        <v>16</v>
      </c>
      <c r="B18" s="132" t="s">
        <v>168</v>
      </c>
      <c r="C18" s="132" t="s">
        <v>171</v>
      </c>
    </row>
    <row r="19" spans="1:3" x14ac:dyDescent="0.25">
      <c r="A19" s="20">
        <v>17</v>
      </c>
      <c r="B19" s="139" t="s">
        <v>177</v>
      </c>
      <c r="C19" s="23"/>
    </row>
    <row r="20" spans="1:3" x14ac:dyDescent="0.25">
      <c r="A20" s="20">
        <v>18</v>
      </c>
      <c r="B20" s="145" t="s">
        <v>182</v>
      </c>
      <c r="C20" s="23"/>
    </row>
    <row r="21" spans="1:3" x14ac:dyDescent="0.25">
      <c r="A21" s="20">
        <v>19</v>
      </c>
      <c r="B21" s="152" t="s">
        <v>185</v>
      </c>
      <c r="C21" s="23"/>
    </row>
    <row r="22" spans="1:3" x14ac:dyDescent="0.25">
      <c r="A22" s="20">
        <v>20</v>
      </c>
      <c r="B22" s="23"/>
      <c r="C22" s="23"/>
    </row>
    <row r="23" spans="1:3" x14ac:dyDescent="0.25">
      <c r="A23" s="20">
        <v>21</v>
      </c>
      <c r="B23" s="23"/>
      <c r="C23" s="23"/>
    </row>
    <row r="24" spans="1:3" x14ac:dyDescent="0.25">
      <c r="A24" s="20">
        <v>22</v>
      </c>
      <c r="B24" s="23"/>
      <c r="C24" s="23"/>
    </row>
    <row r="25" spans="1:3" x14ac:dyDescent="0.25">
      <c r="A25" s="20">
        <v>23</v>
      </c>
      <c r="B25" s="23"/>
      <c r="C25" s="23"/>
    </row>
    <row r="26" spans="1:3" x14ac:dyDescent="0.25">
      <c r="A26" s="20">
        <v>24</v>
      </c>
      <c r="B26" s="23"/>
      <c r="C26" s="23"/>
    </row>
    <row r="27" spans="1:3" x14ac:dyDescent="0.25">
      <c r="A27" s="20">
        <v>25</v>
      </c>
      <c r="B27" s="23"/>
      <c r="C27" s="23"/>
    </row>
    <row r="28" spans="1:3" x14ac:dyDescent="0.25">
      <c r="A28" s="20">
        <v>26</v>
      </c>
      <c r="B28" s="23"/>
      <c r="C28" s="23"/>
    </row>
    <row r="29" spans="1:3" x14ac:dyDescent="0.25">
      <c r="A29" s="20">
        <v>27</v>
      </c>
      <c r="B29" s="23"/>
      <c r="C29" s="23"/>
    </row>
    <row r="30" spans="1:3" x14ac:dyDescent="0.25">
      <c r="A30" s="20">
        <v>28</v>
      </c>
      <c r="B30" s="23"/>
      <c r="C30" s="23"/>
    </row>
    <row r="31" spans="1:3" x14ac:dyDescent="0.25">
      <c r="A31" s="20">
        <v>29</v>
      </c>
      <c r="B31" s="23"/>
      <c r="C31" s="23"/>
    </row>
    <row r="32" spans="1:3" x14ac:dyDescent="0.25">
      <c r="A32" s="20">
        <v>30</v>
      </c>
      <c r="B32" s="23"/>
      <c r="C32" s="23"/>
    </row>
    <row r="33" spans="1:3" x14ac:dyDescent="0.25">
      <c r="A33" s="20">
        <v>31</v>
      </c>
      <c r="B33" s="23"/>
      <c r="C33" s="23"/>
    </row>
    <row r="34" spans="1:3" x14ac:dyDescent="0.25">
      <c r="A34" s="20">
        <v>32</v>
      </c>
      <c r="B34" s="23"/>
      <c r="C34" s="23"/>
    </row>
    <row r="35" spans="1:3" x14ac:dyDescent="0.25">
      <c r="A35" s="20">
        <v>33</v>
      </c>
      <c r="B35" s="23"/>
      <c r="C35" s="23"/>
    </row>
    <row r="36" spans="1:3" x14ac:dyDescent="0.25">
      <c r="A36" s="20">
        <v>34</v>
      </c>
      <c r="B36" s="23"/>
      <c r="C36" s="23"/>
    </row>
    <row r="37" spans="1:3" x14ac:dyDescent="0.25">
      <c r="A37" s="20">
        <v>35</v>
      </c>
      <c r="B37" s="23"/>
      <c r="C37" s="23"/>
    </row>
    <row r="38" spans="1:3" x14ac:dyDescent="0.25">
      <c r="A38" s="20">
        <v>36</v>
      </c>
      <c r="B38" s="23"/>
      <c r="C38" s="23"/>
    </row>
    <row r="39" spans="1:3" x14ac:dyDescent="0.25">
      <c r="A39" s="20">
        <v>37</v>
      </c>
      <c r="B39" s="23"/>
      <c r="C39" s="23"/>
    </row>
    <row r="40" spans="1:3" x14ac:dyDescent="0.25">
      <c r="A40" s="20">
        <v>38</v>
      </c>
      <c r="B40" s="23"/>
      <c r="C40" s="23"/>
    </row>
    <row r="41" spans="1:3" x14ac:dyDescent="0.25">
      <c r="A41" s="20">
        <v>39</v>
      </c>
      <c r="B41" s="23"/>
      <c r="C41" s="23"/>
    </row>
    <row r="42" spans="1:3" x14ac:dyDescent="0.25">
      <c r="A42" s="20">
        <v>40</v>
      </c>
      <c r="B42" s="23"/>
      <c r="C42" s="23"/>
    </row>
    <row r="43" spans="1:3" x14ac:dyDescent="0.25">
      <c r="A43" s="20">
        <v>41</v>
      </c>
      <c r="B43" s="23"/>
      <c r="C43" s="23"/>
    </row>
    <row r="44" spans="1:3" x14ac:dyDescent="0.25">
      <c r="A44" s="20">
        <v>42</v>
      </c>
      <c r="B44" s="23"/>
      <c r="C44" s="23"/>
    </row>
    <row r="45" spans="1:3" x14ac:dyDescent="0.25">
      <c r="A45" s="20">
        <v>43</v>
      </c>
      <c r="B45" s="23"/>
      <c r="C45" s="23"/>
    </row>
    <row r="46" spans="1:3" x14ac:dyDescent="0.25">
      <c r="A46" s="20">
        <v>44</v>
      </c>
      <c r="B46" s="23"/>
      <c r="C46" s="23"/>
    </row>
    <row r="47" spans="1:3" x14ac:dyDescent="0.25">
      <c r="A47" s="20">
        <v>45</v>
      </c>
      <c r="B47" s="23"/>
      <c r="C47" s="23"/>
    </row>
    <row r="48" spans="1:3" x14ac:dyDescent="0.25">
      <c r="A48" s="20">
        <v>46</v>
      </c>
      <c r="B48" s="23"/>
      <c r="C48" s="23"/>
    </row>
    <row r="49" spans="1:3" x14ac:dyDescent="0.25">
      <c r="A49" s="20">
        <v>47</v>
      </c>
      <c r="B49" s="23"/>
      <c r="C49" s="23"/>
    </row>
    <row r="50" spans="1:3" x14ac:dyDescent="0.25">
      <c r="A50" s="20">
        <v>48</v>
      </c>
      <c r="B50" s="23"/>
      <c r="C50" s="23"/>
    </row>
    <row r="51" spans="1:3" x14ac:dyDescent="0.25">
      <c r="A51" s="20">
        <v>49</v>
      </c>
      <c r="B51" s="23"/>
      <c r="C51" s="23"/>
    </row>
    <row r="52" spans="1:3" x14ac:dyDescent="0.25">
      <c r="A52" s="20">
        <v>50</v>
      </c>
      <c r="B52" s="23"/>
      <c r="C52" s="23"/>
    </row>
    <row r="53" spans="1:3" x14ac:dyDescent="0.25">
      <c r="A53" s="20">
        <v>51</v>
      </c>
      <c r="B53" s="23"/>
      <c r="C53" s="23"/>
    </row>
    <row r="54" spans="1:3" x14ac:dyDescent="0.25">
      <c r="A54" s="20">
        <v>52</v>
      </c>
      <c r="B54" s="23"/>
      <c r="C54" s="23"/>
    </row>
    <row r="55" spans="1:3" x14ac:dyDescent="0.25">
      <c r="A55" s="20">
        <v>53</v>
      </c>
      <c r="B55" s="23"/>
      <c r="C55" s="23"/>
    </row>
    <row r="56" spans="1:3" x14ac:dyDescent="0.25">
      <c r="A56" s="20">
        <v>54</v>
      </c>
      <c r="B56" s="23"/>
      <c r="C56" s="23"/>
    </row>
    <row r="57" spans="1:3" x14ac:dyDescent="0.25">
      <c r="A57" s="20">
        <v>55</v>
      </c>
      <c r="B57" s="23"/>
      <c r="C57" s="23"/>
    </row>
    <row r="58" spans="1:3" x14ac:dyDescent="0.25">
      <c r="A58" s="20">
        <v>56</v>
      </c>
      <c r="B58" s="23"/>
      <c r="C58" s="23"/>
    </row>
    <row r="59" spans="1:3" x14ac:dyDescent="0.25">
      <c r="A59" s="20">
        <v>57</v>
      </c>
      <c r="B59" s="23"/>
      <c r="C59" s="23"/>
    </row>
    <row r="60" spans="1:3" x14ac:dyDescent="0.25">
      <c r="A60" s="20">
        <v>58</v>
      </c>
      <c r="B60" s="23"/>
      <c r="C60" s="23"/>
    </row>
    <row r="61" spans="1:3" x14ac:dyDescent="0.25">
      <c r="A61" s="20">
        <v>59</v>
      </c>
      <c r="B61" s="23"/>
      <c r="C61" s="23"/>
    </row>
    <row r="62" spans="1:3" x14ac:dyDescent="0.25">
      <c r="A62" s="20">
        <v>60</v>
      </c>
      <c r="B62" s="23"/>
      <c r="C62" s="23"/>
    </row>
    <row r="63" spans="1:3" x14ac:dyDescent="0.25">
      <c r="A63" s="20">
        <v>61</v>
      </c>
      <c r="B63" s="23"/>
      <c r="C63" s="23"/>
    </row>
    <row r="64" spans="1:3" x14ac:dyDescent="0.25">
      <c r="A64" s="20">
        <v>62</v>
      </c>
      <c r="B64" s="23"/>
      <c r="C64" s="23"/>
    </row>
    <row r="65" spans="1:3" x14ac:dyDescent="0.25">
      <c r="A65" s="20">
        <v>63</v>
      </c>
      <c r="B65" s="23"/>
      <c r="C65" s="23"/>
    </row>
    <row r="66" spans="1:3" x14ac:dyDescent="0.25">
      <c r="A66" s="20">
        <v>64</v>
      </c>
      <c r="B66" s="23"/>
      <c r="C66" s="23"/>
    </row>
    <row r="67" spans="1:3" x14ac:dyDescent="0.25">
      <c r="A67" s="20">
        <v>65</v>
      </c>
      <c r="B67" s="23"/>
      <c r="C67" s="23"/>
    </row>
    <row r="68" spans="1:3" x14ac:dyDescent="0.25">
      <c r="A68" s="20">
        <v>66</v>
      </c>
      <c r="B68" s="23"/>
      <c r="C68" s="23"/>
    </row>
    <row r="69" spans="1:3" x14ac:dyDescent="0.25">
      <c r="A69" s="20">
        <v>67</v>
      </c>
      <c r="B69" s="23"/>
      <c r="C69" s="23"/>
    </row>
    <row r="70" spans="1:3" x14ac:dyDescent="0.25">
      <c r="A70" s="20">
        <v>68</v>
      </c>
      <c r="B70" s="23"/>
      <c r="C70" s="23"/>
    </row>
    <row r="71" spans="1:3" x14ac:dyDescent="0.25">
      <c r="A71" s="20">
        <v>69</v>
      </c>
      <c r="B71" s="23"/>
      <c r="C71" s="23"/>
    </row>
    <row r="72" spans="1:3" x14ac:dyDescent="0.25">
      <c r="A72" s="20">
        <v>70</v>
      </c>
      <c r="B72" s="23"/>
      <c r="C72" s="23"/>
    </row>
    <row r="73" spans="1:3" x14ac:dyDescent="0.25">
      <c r="A73" s="20">
        <v>71</v>
      </c>
      <c r="B73" s="23"/>
      <c r="C73" s="23"/>
    </row>
    <row r="74" spans="1:3" x14ac:dyDescent="0.25">
      <c r="A74" s="20">
        <v>72</v>
      </c>
      <c r="B74" s="23"/>
      <c r="C74" s="23"/>
    </row>
    <row r="75" spans="1:3" x14ac:dyDescent="0.25">
      <c r="A75" s="20">
        <v>73</v>
      </c>
      <c r="B75" s="23"/>
      <c r="C75" s="23"/>
    </row>
    <row r="76" spans="1:3" x14ac:dyDescent="0.25">
      <c r="A76" s="20">
        <v>74</v>
      </c>
      <c r="B76" s="23"/>
      <c r="C76" s="23"/>
    </row>
    <row r="77" spans="1:3" x14ac:dyDescent="0.25">
      <c r="A77" s="161" t="s">
        <v>52</v>
      </c>
      <c r="B77" s="161"/>
      <c r="C77" s="22">
        <f>COUNTA(C3:C76)</f>
        <v>9</v>
      </c>
    </row>
  </sheetData>
  <sheetProtection algorithmName="SHA-512" hashValue="7RvMq8VkTVKDn35REs8GfiVKpN1scrfm/bTY40OcLNy0hg0q62XyDVPWcYvbH/UjtOOiZ14nmHAu/835reqjWA==" saltValue="4Ay7ygmkDDmTopc2fPwbfg==" spinCount="100000" sheet="1" selectLockedCells="1"/>
  <mergeCells count="2">
    <mergeCell ref="A1:C1"/>
    <mergeCell ref="A77:B77"/>
  </mergeCells>
  <hyperlinks>
    <hyperlink ref="D1" location="'Механизмы обеспечения объективн'!A1" display="на главную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1" sqref="B21"/>
    </sheetView>
  </sheetViews>
  <sheetFormatPr defaultRowHeight="15" x14ac:dyDescent="0.25"/>
  <cols>
    <col min="2" max="2" width="39.140625" customWidth="1"/>
    <col min="3" max="3" width="54.28515625" customWidth="1"/>
    <col min="4" max="4" width="11.140625" bestFit="1" customWidth="1"/>
    <col min="5" max="5" width="51.140625" customWidth="1"/>
  </cols>
  <sheetData>
    <row r="1" spans="1:5" ht="45" x14ac:dyDescent="0.25">
      <c r="A1" s="158" t="s">
        <v>45</v>
      </c>
      <c r="B1" s="159"/>
      <c r="C1" s="160"/>
      <c r="D1" s="27" t="s">
        <v>61</v>
      </c>
      <c r="E1" s="32" t="s">
        <v>72</v>
      </c>
    </row>
    <row r="2" spans="1:5" x14ac:dyDescent="0.25">
      <c r="A2" s="20" t="s">
        <v>41</v>
      </c>
      <c r="B2" s="20" t="s">
        <v>39</v>
      </c>
      <c r="C2" s="20" t="s">
        <v>27</v>
      </c>
    </row>
    <row r="3" spans="1:5" x14ac:dyDescent="0.25">
      <c r="A3" s="20">
        <v>1</v>
      </c>
      <c r="B3" s="36" t="s">
        <v>82</v>
      </c>
      <c r="C3" s="36" t="s">
        <v>84</v>
      </c>
    </row>
    <row r="4" spans="1:5" x14ac:dyDescent="0.25">
      <c r="A4" s="20">
        <v>2</v>
      </c>
      <c r="B4" s="44" t="s">
        <v>87</v>
      </c>
      <c r="C4" s="44" t="s">
        <v>90</v>
      </c>
    </row>
    <row r="5" spans="1:5" x14ac:dyDescent="0.25">
      <c r="A5" s="20">
        <v>3</v>
      </c>
      <c r="B5" s="50" t="s">
        <v>92</v>
      </c>
      <c r="C5" s="50" t="s">
        <v>94</v>
      </c>
    </row>
    <row r="6" spans="1:5" x14ac:dyDescent="0.25">
      <c r="A6" s="20">
        <v>4</v>
      </c>
      <c r="B6" s="56" t="s">
        <v>98</v>
      </c>
      <c r="C6" s="23"/>
    </row>
    <row r="7" spans="1:5" x14ac:dyDescent="0.25">
      <c r="A7" s="20">
        <v>5</v>
      </c>
      <c r="B7" s="63" t="s">
        <v>103</v>
      </c>
      <c r="C7" s="63" t="s">
        <v>107</v>
      </c>
    </row>
    <row r="8" spans="1:5" x14ac:dyDescent="0.25">
      <c r="A8" s="20">
        <v>6</v>
      </c>
      <c r="B8" s="69" t="s">
        <v>110</v>
      </c>
      <c r="C8" s="69" t="s">
        <v>114</v>
      </c>
    </row>
    <row r="9" spans="1:5" x14ac:dyDescent="0.25">
      <c r="A9" s="20">
        <v>7</v>
      </c>
      <c r="B9" s="75" t="s">
        <v>119</v>
      </c>
      <c r="C9" s="75" t="s">
        <v>123</v>
      </c>
    </row>
    <row r="10" spans="1:5" x14ac:dyDescent="0.25">
      <c r="A10" s="20">
        <v>8</v>
      </c>
      <c r="B10" s="84" t="s">
        <v>127</v>
      </c>
      <c r="C10" s="84" t="s">
        <v>131</v>
      </c>
    </row>
    <row r="11" spans="1:5" x14ac:dyDescent="0.25">
      <c r="A11" s="20">
        <v>9</v>
      </c>
      <c r="B11" s="91" t="s">
        <v>133</v>
      </c>
      <c r="C11" s="91" t="s">
        <v>136</v>
      </c>
    </row>
    <row r="12" spans="1:5" x14ac:dyDescent="0.25">
      <c r="A12" s="20">
        <v>10</v>
      </c>
      <c r="B12" s="98" t="s">
        <v>137</v>
      </c>
      <c r="C12" s="23"/>
    </row>
    <row r="13" spans="1:5" x14ac:dyDescent="0.25">
      <c r="A13" s="20">
        <v>11</v>
      </c>
      <c r="B13" s="105" t="s">
        <v>141</v>
      </c>
      <c r="C13" s="105" t="s">
        <v>144</v>
      </c>
    </row>
    <row r="14" spans="1:5" x14ac:dyDescent="0.25">
      <c r="A14" s="20">
        <v>12</v>
      </c>
      <c r="B14" s="111" t="s">
        <v>146</v>
      </c>
      <c r="C14" s="111" t="s">
        <v>149</v>
      </c>
    </row>
    <row r="15" spans="1:5" x14ac:dyDescent="0.25">
      <c r="A15" s="20">
        <v>13</v>
      </c>
      <c r="B15" s="114" t="s">
        <v>152</v>
      </c>
      <c r="C15" s="114" t="s">
        <v>154</v>
      </c>
    </row>
    <row r="16" spans="1:5" x14ac:dyDescent="0.25">
      <c r="A16" s="20">
        <v>14</v>
      </c>
      <c r="B16" s="120" t="s">
        <v>156</v>
      </c>
      <c r="C16" s="120" t="s">
        <v>159</v>
      </c>
    </row>
    <row r="17" spans="1:3" x14ac:dyDescent="0.25">
      <c r="A17" s="20">
        <v>15</v>
      </c>
      <c r="B17" s="127" t="s">
        <v>164</v>
      </c>
      <c r="C17" s="127" t="s">
        <v>166</v>
      </c>
    </row>
    <row r="18" spans="1:3" x14ac:dyDescent="0.25">
      <c r="A18" s="20">
        <v>16</v>
      </c>
      <c r="B18" s="133" t="s">
        <v>168</v>
      </c>
      <c r="C18" s="133" t="s">
        <v>172</v>
      </c>
    </row>
    <row r="19" spans="1:3" x14ac:dyDescent="0.25">
      <c r="A19" s="20">
        <v>17</v>
      </c>
      <c r="B19" s="140" t="s">
        <v>177</v>
      </c>
      <c r="C19" s="140" t="s">
        <v>179</v>
      </c>
    </row>
    <row r="20" spans="1:3" x14ac:dyDescent="0.25">
      <c r="A20" s="20">
        <v>18</v>
      </c>
      <c r="B20" s="146" t="s">
        <v>182</v>
      </c>
      <c r="C20" s="146" t="s">
        <v>183</v>
      </c>
    </row>
    <row r="21" spans="1:3" x14ac:dyDescent="0.25">
      <c r="A21" s="20">
        <v>19</v>
      </c>
      <c r="B21" s="152" t="s">
        <v>185</v>
      </c>
      <c r="C21" s="151" t="s">
        <v>187</v>
      </c>
    </row>
    <row r="22" spans="1:3" x14ac:dyDescent="0.25">
      <c r="A22" s="20">
        <v>20</v>
      </c>
      <c r="B22" s="23"/>
      <c r="C22" s="23"/>
    </row>
    <row r="23" spans="1:3" x14ac:dyDescent="0.25">
      <c r="A23" s="20">
        <v>21</v>
      </c>
      <c r="B23" s="23"/>
      <c r="C23" s="23"/>
    </row>
    <row r="24" spans="1:3" x14ac:dyDescent="0.25">
      <c r="A24" s="20">
        <v>22</v>
      </c>
      <c r="B24" s="23"/>
      <c r="C24" s="23"/>
    </row>
    <row r="25" spans="1:3" x14ac:dyDescent="0.25">
      <c r="A25" s="20">
        <v>23</v>
      </c>
      <c r="B25" s="23"/>
      <c r="C25" s="23"/>
    </row>
    <row r="26" spans="1:3" x14ac:dyDescent="0.25">
      <c r="A26" s="20">
        <v>24</v>
      </c>
      <c r="B26" s="23"/>
      <c r="C26" s="23"/>
    </row>
    <row r="27" spans="1:3" x14ac:dyDescent="0.25">
      <c r="A27" s="20">
        <v>25</v>
      </c>
      <c r="B27" s="23"/>
      <c r="C27" s="23"/>
    </row>
    <row r="28" spans="1:3" x14ac:dyDescent="0.25">
      <c r="A28" s="20">
        <v>26</v>
      </c>
      <c r="B28" s="23"/>
      <c r="C28" s="23"/>
    </row>
    <row r="29" spans="1:3" x14ac:dyDescent="0.25">
      <c r="A29" s="20">
        <v>27</v>
      </c>
      <c r="B29" s="23"/>
      <c r="C29" s="23"/>
    </row>
    <row r="30" spans="1:3" x14ac:dyDescent="0.25">
      <c r="A30" s="20">
        <v>28</v>
      </c>
      <c r="B30" s="23"/>
      <c r="C30" s="23"/>
    </row>
    <row r="31" spans="1:3" x14ac:dyDescent="0.25">
      <c r="A31" s="20">
        <v>29</v>
      </c>
      <c r="B31" s="23"/>
      <c r="C31" s="23"/>
    </row>
    <row r="32" spans="1:3" x14ac:dyDescent="0.25">
      <c r="A32" s="20">
        <v>30</v>
      </c>
      <c r="B32" s="23"/>
      <c r="C32" s="23"/>
    </row>
    <row r="33" spans="1:3" x14ac:dyDescent="0.25">
      <c r="A33" s="20">
        <v>31</v>
      </c>
      <c r="B33" s="23"/>
      <c r="C33" s="23"/>
    </row>
    <row r="34" spans="1:3" x14ac:dyDescent="0.25">
      <c r="A34" s="20">
        <v>32</v>
      </c>
      <c r="B34" s="23"/>
      <c r="C34" s="23"/>
    </row>
    <row r="35" spans="1:3" x14ac:dyDescent="0.25">
      <c r="A35" s="20">
        <v>33</v>
      </c>
      <c r="B35" s="23"/>
      <c r="C35" s="23"/>
    </row>
    <row r="36" spans="1:3" x14ac:dyDescent="0.25">
      <c r="A36" s="20">
        <v>34</v>
      </c>
      <c r="B36" s="23"/>
      <c r="C36" s="23"/>
    </row>
    <row r="37" spans="1:3" x14ac:dyDescent="0.25">
      <c r="A37" s="20">
        <v>35</v>
      </c>
      <c r="B37" s="23"/>
      <c r="C37" s="23"/>
    </row>
    <row r="38" spans="1:3" x14ac:dyDescent="0.25">
      <c r="A38" s="20">
        <v>36</v>
      </c>
      <c r="B38" s="23"/>
      <c r="C38" s="23"/>
    </row>
    <row r="39" spans="1:3" x14ac:dyDescent="0.25">
      <c r="A39" s="20">
        <v>37</v>
      </c>
      <c r="B39" s="23"/>
      <c r="C39" s="23"/>
    </row>
    <row r="40" spans="1:3" x14ac:dyDescent="0.25">
      <c r="A40" s="20">
        <v>38</v>
      </c>
      <c r="B40" s="23"/>
      <c r="C40" s="23"/>
    </row>
    <row r="41" spans="1:3" x14ac:dyDescent="0.25">
      <c r="A41" s="20">
        <v>39</v>
      </c>
      <c r="B41" s="23"/>
      <c r="C41" s="23"/>
    </row>
    <row r="42" spans="1:3" x14ac:dyDescent="0.25">
      <c r="A42" s="20">
        <v>40</v>
      </c>
      <c r="B42" s="23"/>
      <c r="C42" s="23"/>
    </row>
    <row r="43" spans="1:3" x14ac:dyDescent="0.25">
      <c r="A43" s="20">
        <v>41</v>
      </c>
      <c r="B43" s="23"/>
      <c r="C43" s="23"/>
    </row>
    <row r="44" spans="1:3" x14ac:dyDescent="0.25">
      <c r="A44" s="20">
        <v>42</v>
      </c>
      <c r="B44" s="23"/>
      <c r="C44" s="23"/>
    </row>
    <row r="45" spans="1:3" x14ac:dyDescent="0.25">
      <c r="A45" s="20">
        <v>43</v>
      </c>
      <c r="B45" s="23"/>
      <c r="C45" s="23"/>
    </row>
    <row r="46" spans="1:3" x14ac:dyDescent="0.25">
      <c r="A46" s="20">
        <v>44</v>
      </c>
      <c r="B46" s="23"/>
      <c r="C46" s="23"/>
    </row>
    <row r="47" spans="1:3" x14ac:dyDescent="0.25">
      <c r="A47" s="20">
        <v>45</v>
      </c>
      <c r="B47" s="23"/>
      <c r="C47" s="23"/>
    </row>
    <row r="48" spans="1:3" x14ac:dyDescent="0.25">
      <c r="A48" s="20">
        <v>46</v>
      </c>
      <c r="B48" s="23"/>
      <c r="C48" s="23"/>
    </row>
    <row r="49" spans="1:3" x14ac:dyDescent="0.25">
      <c r="A49" s="20">
        <v>47</v>
      </c>
      <c r="B49" s="23"/>
      <c r="C49" s="23"/>
    </row>
    <row r="50" spans="1:3" x14ac:dyDescent="0.25">
      <c r="A50" s="20">
        <v>48</v>
      </c>
      <c r="B50" s="23"/>
      <c r="C50" s="23"/>
    </row>
    <row r="51" spans="1:3" x14ac:dyDescent="0.25">
      <c r="A51" s="20">
        <v>49</v>
      </c>
      <c r="B51" s="23"/>
      <c r="C51" s="23"/>
    </row>
    <row r="52" spans="1:3" x14ac:dyDescent="0.25">
      <c r="A52" s="20">
        <v>50</v>
      </c>
      <c r="B52" s="23"/>
      <c r="C52" s="23"/>
    </row>
    <row r="53" spans="1:3" x14ac:dyDescent="0.25">
      <c r="A53" s="20">
        <v>51</v>
      </c>
      <c r="B53" s="23"/>
      <c r="C53" s="23"/>
    </row>
    <row r="54" spans="1:3" x14ac:dyDescent="0.25">
      <c r="A54" s="20">
        <v>52</v>
      </c>
      <c r="B54" s="23"/>
      <c r="C54" s="23"/>
    </row>
    <row r="55" spans="1:3" x14ac:dyDescent="0.25">
      <c r="A55" s="20">
        <v>53</v>
      </c>
      <c r="B55" s="23"/>
      <c r="C55" s="23"/>
    </row>
    <row r="56" spans="1:3" x14ac:dyDescent="0.25">
      <c r="A56" s="20">
        <v>54</v>
      </c>
      <c r="B56" s="23"/>
      <c r="C56" s="23"/>
    </row>
    <row r="57" spans="1:3" x14ac:dyDescent="0.25">
      <c r="A57" s="20">
        <v>55</v>
      </c>
      <c r="B57" s="23"/>
      <c r="C57" s="23"/>
    </row>
    <row r="58" spans="1:3" x14ac:dyDescent="0.25">
      <c r="A58" s="20">
        <v>56</v>
      </c>
      <c r="B58" s="23"/>
      <c r="C58" s="23"/>
    </row>
    <row r="59" spans="1:3" x14ac:dyDescent="0.25">
      <c r="A59" s="20">
        <v>57</v>
      </c>
      <c r="B59" s="23"/>
      <c r="C59" s="23"/>
    </row>
    <row r="60" spans="1:3" x14ac:dyDescent="0.25">
      <c r="A60" s="20">
        <v>58</v>
      </c>
      <c r="B60" s="23"/>
      <c r="C60" s="23"/>
    </row>
    <row r="61" spans="1:3" x14ac:dyDescent="0.25">
      <c r="A61" s="20">
        <v>59</v>
      </c>
      <c r="B61" s="23"/>
      <c r="C61" s="23"/>
    </row>
    <row r="62" spans="1:3" x14ac:dyDescent="0.25">
      <c r="A62" s="20">
        <v>60</v>
      </c>
      <c r="B62" s="23"/>
      <c r="C62" s="23"/>
    </row>
    <row r="63" spans="1:3" x14ac:dyDescent="0.25">
      <c r="A63" s="20">
        <v>61</v>
      </c>
      <c r="B63" s="23"/>
      <c r="C63" s="23"/>
    </row>
    <row r="64" spans="1:3" x14ac:dyDescent="0.25">
      <c r="A64" s="20">
        <v>62</v>
      </c>
      <c r="B64" s="23"/>
      <c r="C64" s="23"/>
    </row>
    <row r="65" spans="1:3" x14ac:dyDescent="0.25">
      <c r="A65" s="20">
        <v>63</v>
      </c>
      <c r="B65" s="23"/>
      <c r="C65" s="23"/>
    </row>
    <row r="66" spans="1:3" x14ac:dyDescent="0.25">
      <c r="A66" s="20">
        <v>64</v>
      </c>
      <c r="B66" s="23"/>
      <c r="C66" s="23"/>
    </row>
    <row r="67" spans="1:3" x14ac:dyDescent="0.25">
      <c r="A67" s="20">
        <v>65</v>
      </c>
      <c r="B67" s="23"/>
      <c r="C67" s="23"/>
    </row>
    <row r="68" spans="1:3" x14ac:dyDescent="0.25">
      <c r="A68" s="20">
        <v>66</v>
      </c>
      <c r="B68" s="23"/>
      <c r="C68" s="23"/>
    </row>
    <row r="69" spans="1:3" x14ac:dyDescent="0.25">
      <c r="A69" s="20">
        <v>67</v>
      </c>
      <c r="B69" s="23"/>
      <c r="C69" s="23"/>
    </row>
    <row r="70" spans="1:3" x14ac:dyDescent="0.25">
      <c r="A70" s="20">
        <v>68</v>
      </c>
      <c r="B70" s="23"/>
      <c r="C70" s="23"/>
    </row>
    <row r="71" spans="1:3" x14ac:dyDescent="0.25">
      <c r="A71" s="20">
        <v>69</v>
      </c>
      <c r="B71" s="23"/>
      <c r="C71" s="23"/>
    </row>
    <row r="72" spans="1:3" x14ac:dyDescent="0.25">
      <c r="A72" s="20">
        <v>70</v>
      </c>
      <c r="B72" s="23"/>
      <c r="C72" s="23"/>
    </row>
    <row r="73" spans="1:3" x14ac:dyDescent="0.25">
      <c r="A73" s="20">
        <v>71</v>
      </c>
      <c r="B73" s="23"/>
      <c r="C73" s="23"/>
    </row>
    <row r="74" spans="1:3" x14ac:dyDescent="0.25">
      <c r="A74" s="20">
        <v>72</v>
      </c>
      <c r="B74" s="23"/>
      <c r="C74" s="23"/>
    </row>
    <row r="75" spans="1:3" x14ac:dyDescent="0.25">
      <c r="A75" s="20">
        <v>73</v>
      </c>
      <c r="B75" s="23"/>
      <c r="C75" s="23"/>
    </row>
    <row r="76" spans="1:3" x14ac:dyDescent="0.25">
      <c r="A76" s="20">
        <v>74</v>
      </c>
      <c r="B76" s="23"/>
      <c r="C76" s="23"/>
    </row>
    <row r="77" spans="1:3" x14ac:dyDescent="0.25">
      <c r="A77" s="161" t="s">
        <v>52</v>
      </c>
      <c r="B77" s="161"/>
      <c r="C77" s="22">
        <f>COUNTA(C3:C76)</f>
        <v>17</v>
      </c>
    </row>
  </sheetData>
  <sheetProtection algorithmName="SHA-512" hashValue="k3b294sxxloSFmAzs3jNiPrwAiIlSFpQRYcpXcISrRJEX8XjD9yvJxiYbFoVN3pHUvC52AXi+KQfO9yJ5lFEcg==" saltValue="kOCfgp7CZRVHmbplrUeSOw==" spinCount="100000" sheet="1" selectLockedCells="1"/>
  <mergeCells count="2">
    <mergeCell ref="A1:C1"/>
    <mergeCell ref="A77:B77"/>
  </mergeCells>
  <hyperlinks>
    <hyperlink ref="D1" location="'Механизмы обеспечения объективн'!A1" display="на главную"/>
    <hyperlink ref="C15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21" sqref="C21"/>
    </sheetView>
  </sheetViews>
  <sheetFormatPr defaultRowHeight="15" x14ac:dyDescent="0.25"/>
  <cols>
    <col min="2" max="2" width="39.140625" customWidth="1"/>
    <col min="3" max="3" width="49.140625" customWidth="1"/>
    <col min="4" max="4" width="11.140625" bestFit="1" customWidth="1"/>
    <col min="5" max="5" width="49.5703125" customWidth="1"/>
  </cols>
  <sheetData>
    <row r="1" spans="1:5" ht="45" x14ac:dyDescent="0.25">
      <c r="A1" s="158" t="s">
        <v>46</v>
      </c>
      <c r="B1" s="159"/>
      <c r="C1" s="160"/>
      <c r="D1" s="27" t="s">
        <v>61</v>
      </c>
      <c r="E1" s="32" t="s">
        <v>72</v>
      </c>
    </row>
    <row r="2" spans="1:5" x14ac:dyDescent="0.25">
      <c r="A2" s="20" t="s">
        <v>41</v>
      </c>
      <c r="B2" s="20" t="s">
        <v>39</v>
      </c>
      <c r="C2" s="20" t="s">
        <v>27</v>
      </c>
    </row>
    <row r="3" spans="1:5" x14ac:dyDescent="0.25">
      <c r="A3" s="20">
        <v>1</v>
      </c>
      <c r="B3" s="37" t="s">
        <v>82</v>
      </c>
      <c r="C3" s="37" t="s">
        <v>85</v>
      </c>
    </row>
    <row r="4" spans="1:5" x14ac:dyDescent="0.25">
      <c r="A4" s="20">
        <v>2</v>
      </c>
      <c r="B4" s="45" t="s">
        <v>87</v>
      </c>
      <c r="C4" s="45" t="s">
        <v>90</v>
      </c>
    </row>
    <row r="5" spans="1:5" x14ac:dyDescent="0.25">
      <c r="A5" s="20">
        <v>3</v>
      </c>
      <c r="B5" s="51" t="s">
        <v>92</v>
      </c>
      <c r="C5" s="51" t="s">
        <v>95</v>
      </c>
    </row>
    <row r="6" spans="1:5" x14ac:dyDescent="0.25">
      <c r="A6" s="20">
        <v>4</v>
      </c>
      <c r="B6" s="56" t="s">
        <v>98</v>
      </c>
      <c r="C6" s="23"/>
    </row>
    <row r="7" spans="1:5" x14ac:dyDescent="0.25">
      <c r="A7" s="20">
        <v>5</v>
      </c>
      <c r="B7" s="64" t="s">
        <v>103</v>
      </c>
      <c r="C7" s="64" t="s">
        <v>107</v>
      </c>
    </row>
    <row r="8" spans="1:5" x14ac:dyDescent="0.25">
      <c r="A8" s="20">
        <v>6</v>
      </c>
      <c r="B8" s="70" t="s">
        <v>110</v>
      </c>
      <c r="C8" s="70" t="s">
        <v>115</v>
      </c>
    </row>
    <row r="9" spans="1:5" x14ac:dyDescent="0.25">
      <c r="A9" s="20">
        <v>7</v>
      </c>
      <c r="B9" s="76" t="s">
        <v>119</v>
      </c>
      <c r="C9" s="76" t="s">
        <v>124</v>
      </c>
    </row>
    <row r="10" spans="1:5" x14ac:dyDescent="0.25">
      <c r="A10" s="20">
        <v>8</v>
      </c>
      <c r="B10" s="85" t="s">
        <v>127</v>
      </c>
      <c r="C10" s="85" t="s">
        <v>131</v>
      </c>
    </row>
    <row r="11" spans="1:5" x14ac:dyDescent="0.25">
      <c r="A11" s="20">
        <v>9</v>
      </c>
      <c r="B11" s="92" t="s">
        <v>133</v>
      </c>
      <c r="C11" s="92" t="s">
        <v>136</v>
      </c>
    </row>
    <row r="12" spans="1:5" x14ac:dyDescent="0.25">
      <c r="A12" s="20">
        <v>10</v>
      </c>
      <c r="B12" s="99" t="s">
        <v>137</v>
      </c>
      <c r="C12" s="23"/>
    </row>
    <row r="13" spans="1:5" x14ac:dyDescent="0.25">
      <c r="A13" s="20">
        <v>11</v>
      </c>
      <c r="B13" s="105" t="s">
        <v>141</v>
      </c>
      <c r="C13" s="23"/>
    </row>
    <row r="14" spans="1:5" x14ac:dyDescent="0.25">
      <c r="A14" s="20">
        <v>12</v>
      </c>
      <c r="B14" s="111" t="s">
        <v>146</v>
      </c>
      <c r="C14" s="23"/>
    </row>
    <row r="15" spans="1:5" x14ac:dyDescent="0.25">
      <c r="A15" s="20">
        <v>13</v>
      </c>
      <c r="B15" s="115" t="s">
        <v>155</v>
      </c>
      <c r="C15" s="115" t="s">
        <v>154</v>
      </c>
    </row>
    <row r="16" spans="1:5" x14ac:dyDescent="0.25">
      <c r="A16" s="20">
        <v>14</v>
      </c>
      <c r="B16" s="121" t="s">
        <v>156</v>
      </c>
      <c r="C16" s="121" t="s">
        <v>160</v>
      </c>
    </row>
    <row r="17" spans="1:3" x14ac:dyDescent="0.25">
      <c r="A17" s="20">
        <v>15</v>
      </c>
      <c r="B17" s="128" t="s">
        <v>164</v>
      </c>
      <c r="C17" s="128" t="s">
        <v>166</v>
      </c>
    </row>
    <row r="18" spans="1:3" x14ac:dyDescent="0.25">
      <c r="A18" s="20">
        <v>16</v>
      </c>
      <c r="B18" s="134" t="s">
        <v>168</v>
      </c>
      <c r="C18" s="134" t="s">
        <v>173</v>
      </c>
    </row>
    <row r="19" spans="1:3" x14ac:dyDescent="0.25">
      <c r="A19" s="20">
        <v>17</v>
      </c>
      <c r="B19" s="141" t="s">
        <v>177</v>
      </c>
      <c r="C19" s="141" t="s">
        <v>180</v>
      </c>
    </row>
    <row r="20" spans="1:3" x14ac:dyDescent="0.25">
      <c r="A20" s="20">
        <v>18</v>
      </c>
      <c r="B20" s="146" t="s">
        <v>182</v>
      </c>
      <c r="C20" s="23"/>
    </row>
    <row r="21" spans="1:3" x14ac:dyDescent="0.25">
      <c r="A21" s="20">
        <v>19</v>
      </c>
      <c r="B21" s="152" t="s">
        <v>185</v>
      </c>
      <c r="C21" s="23"/>
    </row>
    <row r="22" spans="1:3" x14ac:dyDescent="0.25">
      <c r="A22" s="20">
        <v>20</v>
      </c>
      <c r="B22" s="23"/>
      <c r="C22" s="23"/>
    </row>
    <row r="23" spans="1:3" x14ac:dyDescent="0.25">
      <c r="A23" s="20">
        <v>21</v>
      </c>
      <c r="B23" s="23"/>
      <c r="C23" s="23"/>
    </row>
    <row r="24" spans="1:3" x14ac:dyDescent="0.25">
      <c r="A24" s="20">
        <v>22</v>
      </c>
      <c r="B24" s="23"/>
      <c r="C24" s="23"/>
    </row>
    <row r="25" spans="1:3" x14ac:dyDescent="0.25">
      <c r="A25" s="20">
        <v>23</v>
      </c>
      <c r="B25" s="23"/>
      <c r="C25" s="23"/>
    </row>
    <row r="26" spans="1:3" x14ac:dyDescent="0.25">
      <c r="A26" s="20">
        <v>24</v>
      </c>
      <c r="B26" s="23"/>
      <c r="C26" s="23"/>
    </row>
    <row r="27" spans="1:3" x14ac:dyDescent="0.25">
      <c r="A27" s="20">
        <v>25</v>
      </c>
      <c r="B27" s="23"/>
      <c r="C27" s="23"/>
    </row>
    <row r="28" spans="1:3" x14ac:dyDescent="0.25">
      <c r="A28" s="20">
        <v>26</v>
      </c>
      <c r="B28" s="23"/>
      <c r="C28" s="23"/>
    </row>
    <row r="29" spans="1:3" x14ac:dyDescent="0.25">
      <c r="A29" s="20">
        <v>27</v>
      </c>
      <c r="B29" s="23"/>
      <c r="C29" s="23"/>
    </row>
    <row r="30" spans="1:3" x14ac:dyDescent="0.25">
      <c r="A30" s="20">
        <v>28</v>
      </c>
      <c r="B30" s="23"/>
      <c r="C30" s="23"/>
    </row>
    <row r="31" spans="1:3" x14ac:dyDescent="0.25">
      <c r="A31" s="20">
        <v>29</v>
      </c>
      <c r="B31" s="23"/>
      <c r="C31" s="23"/>
    </row>
    <row r="32" spans="1:3" x14ac:dyDescent="0.25">
      <c r="A32" s="20">
        <v>30</v>
      </c>
      <c r="B32" s="23"/>
      <c r="C32" s="23"/>
    </row>
    <row r="33" spans="1:3" x14ac:dyDescent="0.25">
      <c r="A33" s="20">
        <v>31</v>
      </c>
      <c r="B33" s="23"/>
      <c r="C33" s="23"/>
    </row>
    <row r="34" spans="1:3" x14ac:dyDescent="0.25">
      <c r="A34" s="20">
        <v>32</v>
      </c>
      <c r="B34" s="23"/>
      <c r="C34" s="23"/>
    </row>
    <row r="35" spans="1:3" x14ac:dyDescent="0.25">
      <c r="A35" s="20">
        <v>33</v>
      </c>
      <c r="B35" s="23"/>
      <c r="C35" s="23"/>
    </row>
    <row r="36" spans="1:3" x14ac:dyDescent="0.25">
      <c r="A36" s="20">
        <v>34</v>
      </c>
      <c r="B36" s="23"/>
      <c r="C36" s="23"/>
    </row>
    <row r="37" spans="1:3" x14ac:dyDescent="0.25">
      <c r="A37" s="20">
        <v>35</v>
      </c>
      <c r="B37" s="23"/>
      <c r="C37" s="23"/>
    </row>
    <row r="38" spans="1:3" x14ac:dyDescent="0.25">
      <c r="A38" s="20">
        <v>36</v>
      </c>
      <c r="B38" s="23"/>
      <c r="C38" s="23"/>
    </row>
    <row r="39" spans="1:3" x14ac:dyDescent="0.25">
      <c r="A39" s="20">
        <v>37</v>
      </c>
      <c r="B39" s="23"/>
      <c r="C39" s="23"/>
    </row>
    <row r="40" spans="1:3" x14ac:dyDescent="0.25">
      <c r="A40" s="20">
        <v>38</v>
      </c>
      <c r="B40" s="23"/>
      <c r="C40" s="23"/>
    </row>
    <row r="41" spans="1:3" x14ac:dyDescent="0.25">
      <c r="A41" s="20">
        <v>39</v>
      </c>
      <c r="B41" s="23"/>
      <c r="C41" s="23"/>
    </row>
    <row r="42" spans="1:3" x14ac:dyDescent="0.25">
      <c r="A42" s="20">
        <v>40</v>
      </c>
      <c r="B42" s="23"/>
      <c r="C42" s="23"/>
    </row>
    <row r="43" spans="1:3" x14ac:dyDescent="0.25">
      <c r="A43" s="20">
        <v>41</v>
      </c>
      <c r="B43" s="23"/>
      <c r="C43" s="23"/>
    </row>
    <row r="44" spans="1:3" x14ac:dyDescent="0.25">
      <c r="A44" s="20">
        <v>42</v>
      </c>
      <c r="B44" s="23"/>
      <c r="C44" s="23"/>
    </row>
    <row r="45" spans="1:3" x14ac:dyDescent="0.25">
      <c r="A45" s="20">
        <v>43</v>
      </c>
      <c r="B45" s="23"/>
      <c r="C45" s="23"/>
    </row>
    <row r="46" spans="1:3" x14ac:dyDescent="0.25">
      <c r="A46" s="20">
        <v>44</v>
      </c>
      <c r="B46" s="23"/>
      <c r="C46" s="23"/>
    </row>
    <row r="47" spans="1:3" x14ac:dyDescent="0.25">
      <c r="A47" s="20">
        <v>45</v>
      </c>
      <c r="B47" s="23"/>
      <c r="C47" s="23"/>
    </row>
    <row r="48" spans="1:3" x14ac:dyDescent="0.25">
      <c r="A48" s="20">
        <v>46</v>
      </c>
      <c r="B48" s="23"/>
      <c r="C48" s="23"/>
    </row>
    <row r="49" spans="1:3" x14ac:dyDescent="0.25">
      <c r="A49" s="20">
        <v>47</v>
      </c>
      <c r="B49" s="23"/>
      <c r="C49" s="23"/>
    </row>
    <row r="50" spans="1:3" x14ac:dyDescent="0.25">
      <c r="A50" s="20">
        <v>48</v>
      </c>
      <c r="B50" s="23"/>
      <c r="C50" s="23"/>
    </row>
    <row r="51" spans="1:3" x14ac:dyDescent="0.25">
      <c r="A51" s="20">
        <v>49</v>
      </c>
      <c r="B51" s="23"/>
      <c r="C51" s="23"/>
    </row>
    <row r="52" spans="1:3" x14ac:dyDescent="0.25">
      <c r="A52" s="20">
        <v>50</v>
      </c>
      <c r="B52" s="23"/>
      <c r="C52" s="23"/>
    </row>
    <row r="53" spans="1:3" x14ac:dyDescent="0.25">
      <c r="A53" s="20">
        <v>51</v>
      </c>
      <c r="B53" s="23"/>
      <c r="C53" s="23"/>
    </row>
    <row r="54" spans="1:3" x14ac:dyDescent="0.25">
      <c r="A54" s="20">
        <v>52</v>
      </c>
      <c r="B54" s="23"/>
      <c r="C54" s="23"/>
    </row>
    <row r="55" spans="1:3" x14ac:dyDescent="0.25">
      <c r="A55" s="20">
        <v>53</v>
      </c>
      <c r="B55" s="23"/>
      <c r="C55" s="23"/>
    </row>
    <row r="56" spans="1:3" x14ac:dyDescent="0.25">
      <c r="A56" s="20">
        <v>54</v>
      </c>
      <c r="B56" s="23"/>
      <c r="C56" s="23"/>
    </row>
    <row r="57" spans="1:3" x14ac:dyDescent="0.25">
      <c r="A57" s="20">
        <v>55</v>
      </c>
      <c r="B57" s="23"/>
      <c r="C57" s="23"/>
    </row>
    <row r="58" spans="1:3" x14ac:dyDescent="0.25">
      <c r="A58" s="20">
        <v>56</v>
      </c>
      <c r="B58" s="23"/>
      <c r="C58" s="23"/>
    </row>
    <row r="59" spans="1:3" x14ac:dyDescent="0.25">
      <c r="A59" s="20">
        <v>57</v>
      </c>
      <c r="B59" s="23"/>
      <c r="C59" s="23"/>
    </row>
    <row r="60" spans="1:3" x14ac:dyDescent="0.25">
      <c r="A60" s="20">
        <v>58</v>
      </c>
      <c r="B60" s="23"/>
      <c r="C60" s="23"/>
    </row>
    <row r="61" spans="1:3" x14ac:dyDescent="0.25">
      <c r="A61" s="20">
        <v>59</v>
      </c>
      <c r="B61" s="23"/>
      <c r="C61" s="23"/>
    </row>
    <row r="62" spans="1:3" x14ac:dyDescent="0.25">
      <c r="A62" s="20">
        <v>60</v>
      </c>
      <c r="B62" s="23"/>
      <c r="C62" s="23"/>
    </row>
    <row r="63" spans="1:3" x14ac:dyDescent="0.25">
      <c r="A63" s="20">
        <v>61</v>
      </c>
      <c r="B63" s="23"/>
      <c r="C63" s="23"/>
    </row>
    <row r="64" spans="1:3" x14ac:dyDescent="0.25">
      <c r="A64" s="20">
        <v>62</v>
      </c>
      <c r="B64" s="23"/>
      <c r="C64" s="23"/>
    </row>
    <row r="65" spans="1:3" x14ac:dyDescent="0.25">
      <c r="A65" s="20">
        <v>63</v>
      </c>
      <c r="B65" s="23"/>
      <c r="C65" s="23"/>
    </row>
    <row r="66" spans="1:3" x14ac:dyDescent="0.25">
      <c r="A66" s="20">
        <v>64</v>
      </c>
      <c r="B66" s="23"/>
      <c r="C66" s="23"/>
    </row>
    <row r="67" spans="1:3" x14ac:dyDescent="0.25">
      <c r="A67" s="20">
        <v>65</v>
      </c>
      <c r="B67" s="23"/>
      <c r="C67" s="23"/>
    </row>
    <row r="68" spans="1:3" x14ac:dyDescent="0.25">
      <c r="A68" s="20">
        <v>66</v>
      </c>
      <c r="B68" s="23"/>
      <c r="C68" s="23"/>
    </row>
    <row r="69" spans="1:3" x14ac:dyDescent="0.25">
      <c r="A69" s="20">
        <v>67</v>
      </c>
      <c r="B69" s="23"/>
      <c r="C69" s="23"/>
    </row>
    <row r="70" spans="1:3" x14ac:dyDescent="0.25">
      <c r="A70" s="20">
        <v>68</v>
      </c>
      <c r="B70" s="23"/>
      <c r="C70" s="23"/>
    </row>
    <row r="71" spans="1:3" x14ac:dyDescent="0.25">
      <c r="A71" s="20">
        <v>69</v>
      </c>
      <c r="B71" s="23"/>
      <c r="C71" s="23"/>
    </row>
    <row r="72" spans="1:3" x14ac:dyDescent="0.25">
      <c r="A72" s="20">
        <v>70</v>
      </c>
      <c r="B72" s="23"/>
      <c r="C72" s="23"/>
    </row>
    <row r="73" spans="1:3" x14ac:dyDescent="0.25">
      <c r="A73" s="20">
        <v>71</v>
      </c>
      <c r="B73" s="23"/>
      <c r="C73" s="23"/>
    </row>
    <row r="74" spans="1:3" x14ac:dyDescent="0.25">
      <c r="A74" s="20">
        <v>72</v>
      </c>
      <c r="B74" s="23"/>
      <c r="C74" s="23"/>
    </row>
    <row r="75" spans="1:3" x14ac:dyDescent="0.25">
      <c r="A75" s="20">
        <v>73</v>
      </c>
      <c r="B75" s="23"/>
      <c r="C75" s="23"/>
    </row>
    <row r="76" spans="1:3" x14ac:dyDescent="0.25">
      <c r="A76" s="20">
        <v>74</v>
      </c>
      <c r="B76" s="23"/>
      <c r="C76" s="23"/>
    </row>
    <row r="77" spans="1:3" x14ac:dyDescent="0.25">
      <c r="A77" s="161" t="s">
        <v>52</v>
      </c>
      <c r="B77" s="161"/>
      <c r="C77" s="22">
        <f>COUNTA(C3:C76)</f>
        <v>13</v>
      </c>
    </row>
  </sheetData>
  <sheetProtection algorithmName="SHA-512" hashValue="kNva03XW72eyfA73oe0rsNT8kuedA/GQX/rwBFJu8LOscoLbHmCds8UDz/MwV7+5YweqrlNguT7NWW1qzPBKXg==" saltValue="dmjoTEeNi3yDnBx9M47V7A==" spinCount="100000" sheet="1" selectLockedCells="1"/>
  <mergeCells count="2">
    <mergeCell ref="A1:C1"/>
    <mergeCell ref="A77:B77"/>
  </mergeCells>
  <hyperlinks>
    <hyperlink ref="D1" location="'Механизмы обеспечения объективн'!A1" display="на главную"/>
    <hyperlink ref="C15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1" sqref="B21"/>
    </sheetView>
  </sheetViews>
  <sheetFormatPr defaultRowHeight="15" x14ac:dyDescent="0.25"/>
  <cols>
    <col min="2" max="2" width="39.140625" customWidth="1"/>
    <col min="3" max="3" width="50.5703125" customWidth="1"/>
    <col min="4" max="4" width="11.140625" bestFit="1" customWidth="1"/>
    <col min="5" max="5" width="54.28515625" customWidth="1"/>
  </cols>
  <sheetData>
    <row r="1" spans="1:5" ht="46.5" customHeight="1" x14ac:dyDescent="0.25">
      <c r="A1" s="158" t="s">
        <v>47</v>
      </c>
      <c r="B1" s="159"/>
      <c r="C1" s="160"/>
      <c r="D1" s="27" t="s">
        <v>61</v>
      </c>
      <c r="E1" s="31" t="s">
        <v>72</v>
      </c>
    </row>
    <row r="2" spans="1:5" x14ac:dyDescent="0.25">
      <c r="A2" s="20" t="s">
        <v>41</v>
      </c>
      <c r="B2" s="20" t="s">
        <v>39</v>
      </c>
      <c r="C2" s="20" t="s">
        <v>27</v>
      </c>
    </row>
    <row r="3" spans="1:5" x14ac:dyDescent="0.25">
      <c r="A3" s="20">
        <v>1</v>
      </c>
      <c r="B3" s="38" t="s">
        <v>82</v>
      </c>
      <c r="C3" s="38" t="s">
        <v>86</v>
      </c>
    </row>
    <row r="4" spans="1:5" x14ac:dyDescent="0.25">
      <c r="A4" s="20">
        <v>2</v>
      </c>
      <c r="B4" s="46" t="s">
        <v>87</v>
      </c>
      <c r="C4" s="46" t="s">
        <v>91</v>
      </c>
    </row>
    <row r="5" spans="1:5" x14ac:dyDescent="0.25">
      <c r="A5" s="20">
        <v>3</v>
      </c>
      <c r="B5" s="52" t="s">
        <v>92</v>
      </c>
      <c r="C5" s="52" t="s">
        <v>96</v>
      </c>
    </row>
    <row r="6" spans="1:5" x14ac:dyDescent="0.25">
      <c r="A6" s="20">
        <v>4</v>
      </c>
      <c r="B6" s="57" t="s">
        <v>98</v>
      </c>
      <c r="C6" s="57" t="s">
        <v>101</v>
      </c>
    </row>
    <row r="7" spans="1:5" x14ac:dyDescent="0.25">
      <c r="A7" s="20">
        <v>5</v>
      </c>
      <c r="B7" s="65" t="s">
        <v>103</v>
      </c>
      <c r="C7" s="65" t="s">
        <v>108</v>
      </c>
    </row>
    <row r="8" spans="1:5" x14ac:dyDescent="0.25">
      <c r="A8" s="20">
        <v>6</v>
      </c>
      <c r="B8" s="71" t="s">
        <v>110</v>
      </c>
      <c r="C8" s="71" t="s">
        <v>116</v>
      </c>
    </row>
    <row r="9" spans="1:5" x14ac:dyDescent="0.25">
      <c r="A9" s="20">
        <v>7</v>
      </c>
      <c r="B9" s="77" t="s">
        <v>119</v>
      </c>
      <c r="C9" s="78" t="s">
        <v>125</v>
      </c>
    </row>
    <row r="10" spans="1:5" x14ac:dyDescent="0.25">
      <c r="A10" s="20">
        <v>8</v>
      </c>
      <c r="B10" s="86" t="s">
        <v>127</v>
      </c>
      <c r="C10" s="86" t="s">
        <v>132</v>
      </c>
    </row>
    <row r="11" spans="1:5" x14ac:dyDescent="0.25">
      <c r="A11" s="20">
        <v>9</v>
      </c>
      <c r="B11" s="93" t="s">
        <v>133</v>
      </c>
      <c r="C11" s="93" t="s">
        <v>136</v>
      </c>
    </row>
    <row r="12" spans="1:5" x14ac:dyDescent="0.25">
      <c r="A12" s="20">
        <v>10</v>
      </c>
      <c r="B12" s="100" t="s">
        <v>137</v>
      </c>
      <c r="C12" s="100" t="s">
        <v>140</v>
      </c>
    </row>
    <row r="13" spans="1:5" x14ac:dyDescent="0.25">
      <c r="A13" s="20">
        <v>11</v>
      </c>
      <c r="B13" s="106" t="s">
        <v>141</v>
      </c>
      <c r="C13" s="106" t="s">
        <v>145</v>
      </c>
    </row>
    <row r="14" spans="1:5" x14ac:dyDescent="0.25">
      <c r="A14" s="20">
        <v>12</v>
      </c>
      <c r="B14" s="112" t="s">
        <v>146</v>
      </c>
      <c r="C14" s="112" t="s">
        <v>150</v>
      </c>
    </row>
    <row r="15" spans="1:5" x14ac:dyDescent="0.25">
      <c r="A15" s="20">
        <v>13</v>
      </c>
      <c r="B15" s="123" t="s">
        <v>155</v>
      </c>
      <c r="C15" s="123" t="s">
        <v>154</v>
      </c>
    </row>
    <row r="16" spans="1:5" x14ac:dyDescent="0.25">
      <c r="A16" s="20">
        <v>14</v>
      </c>
      <c r="B16" s="122" t="s">
        <v>156</v>
      </c>
      <c r="C16" s="122" t="s">
        <v>161</v>
      </c>
    </row>
    <row r="17" spans="1:3" x14ac:dyDescent="0.25">
      <c r="A17" s="20">
        <v>15</v>
      </c>
      <c r="B17" s="129" t="s">
        <v>164</v>
      </c>
      <c r="C17" s="129" t="s">
        <v>167</v>
      </c>
    </row>
    <row r="18" spans="1:3" x14ac:dyDescent="0.25">
      <c r="A18" s="20">
        <v>16</v>
      </c>
      <c r="B18" s="135" t="s">
        <v>168</v>
      </c>
      <c r="C18" s="135" t="s">
        <v>174</v>
      </c>
    </row>
    <row r="19" spans="1:3" x14ac:dyDescent="0.25">
      <c r="A19" s="20">
        <v>17</v>
      </c>
      <c r="B19" s="142" t="s">
        <v>177</v>
      </c>
      <c r="C19" s="142" t="s">
        <v>181</v>
      </c>
    </row>
    <row r="20" spans="1:3" x14ac:dyDescent="0.25">
      <c r="A20" s="20">
        <v>18</v>
      </c>
      <c r="B20" s="147" t="s">
        <v>182</v>
      </c>
      <c r="C20" s="147" t="s">
        <v>184</v>
      </c>
    </row>
    <row r="21" spans="1:3" x14ac:dyDescent="0.25">
      <c r="A21" s="20">
        <v>19</v>
      </c>
      <c r="B21" s="152" t="s">
        <v>185</v>
      </c>
      <c r="C21" s="151" t="s">
        <v>188</v>
      </c>
    </row>
    <row r="22" spans="1:3" x14ac:dyDescent="0.25">
      <c r="A22" s="20">
        <v>20</v>
      </c>
      <c r="B22" s="23"/>
      <c r="C22" s="23"/>
    </row>
    <row r="23" spans="1:3" x14ac:dyDescent="0.25">
      <c r="A23" s="20">
        <v>21</v>
      </c>
      <c r="B23" s="23"/>
      <c r="C23" s="23"/>
    </row>
    <row r="24" spans="1:3" x14ac:dyDescent="0.25">
      <c r="A24" s="20">
        <v>22</v>
      </c>
      <c r="B24" s="23"/>
      <c r="C24" s="23"/>
    </row>
    <row r="25" spans="1:3" x14ac:dyDescent="0.25">
      <c r="A25" s="20">
        <v>23</v>
      </c>
      <c r="B25" s="23"/>
      <c r="C25" s="23"/>
    </row>
    <row r="26" spans="1:3" x14ac:dyDescent="0.25">
      <c r="A26" s="20">
        <v>24</v>
      </c>
      <c r="B26" s="23"/>
      <c r="C26" s="23"/>
    </row>
    <row r="27" spans="1:3" x14ac:dyDescent="0.25">
      <c r="A27" s="20">
        <v>25</v>
      </c>
      <c r="B27" s="23"/>
      <c r="C27" s="23"/>
    </row>
    <row r="28" spans="1:3" x14ac:dyDescent="0.25">
      <c r="A28" s="20">
        <v>26</v>
      </c>
      <c r="B28" s="23"/>
      <c r="C28" s="23"/>
    </row>
    <row r="29" spans="1:3" x14ac:dyDescent="0.25">
      <c r="A29" s="20">
        <v>27</v>
      </c>
      <c r="B29" s="23"/>
      <c r="C29" s="23"/>
    </row>
    <row r="30" spans="1:3" x14ac:dyDescent="0.25">
      <c r="A30" s="20">
        <v>28</v>
      </c>
      <c r="B30" s="23"/>
      <c r="C30" s="23"/>
    </row>
    <row r="31" spans="1:3" x14ac:dyDescent="0.25">
      <c r="A31" s="20">
        <v>29</v>
      </c>
      <c r="B31" s="23"/>
      <c r="C31" s="23"/>
    </row>
    <row r="32" spans="1:3" x14ac:dyDescent="0.25">
      <c r="A32" s="20">
        <v>30</v>
      </c>
      <c r="B32" s="23"/>
      <c r="C32" s="23"/>
    </row>
    <row r="33" spans="1:3" x14ac:dyDescent="0.25">
      <c r="A33" s="20">
        <v>31</v>
      </c>
      <c r="B33" s="23"/>
      <c r="C33" s="23"/>
    </row>
    <row r="34" spans="1:3" x14ac:dyDescent="0.25">
      <c r="A34" s="20">
        <v>32</v>
      </c>
      <c r="B34" s="23"/>
      <c r="C34" s="23"/>
    </row>
    <row r="35" spans="1:3" x14ac:dyDescent="0.25">
      <c r="A35" s="20">
        <v>33</v>
      </c>
      <c r="B35" s="23"/>
      <c r="C35" s="23"/>
    </row>
    <row r="36" spans="1:3" x14ac:dyDescent="0.25">
      <c r="A36" s="20">
        <v>34</v>
      </c>
      <c r="B36" s="23"/>
      <c r="C36" s="23"/>
    </row>
    <row r="37" spans="1:3" x14ac:dyDescent="0.25">
      <c r="A37" s="20">
        <v>35</v>
      </c>
      <c r="B37" s="23"/>
      <c r="C37" s="23"/>
    </row>
    <row r="38" spans="1:3" x14ac:dyDescent="0.25">
      <c r="A38" s="20">
        <v>36</v>
      </c>
      <c r="B38" s="23"/>
      <c r="C38" s="23"/>
    </row>
    <row r="39" spans="1:3" x14ac:dyDescent="0.25">
      <c r="A39" s="20">
        <v>37</v>
      </c>
      <c r="B39" s="23"/>
      <c r="C39" s="23"/>
    </row>
    <row r="40" spans="1:3" x14ac:dyDescent="0.25">
      <c r="A40" s="20">
        <v>38</v>
      </c>
      <c r="B40" s="23"/>
      <c r="C40" s="23"/>
    </row>
    <row r="41" spans="1:3" x14ac:dyDescent="0.25">
      <c r="A41" s="20">
        <v>39</v>
      </c>
      <c r="B41" s="23"/>
      <c r="C41" s="23"/>
    </row>
    <row r="42" spans="1:3" x14ac:dyDescent="0.25">
      <c r="A42" s="20">
        <v>40</v>
      </c>
      <c r="B42" s="23"/>
      <c r="C42" s="23"/>
    </row>
    <row r="43" spans="1:3" x14ac:dyDescent="0.25">
      <c r="A43" s="20">
        <v>41</v>
      </c>
      <c r="B43" s="23"/>
      <c r="C43" s="23"/>
    </row>
    <row r="44" spans="1:3" x14ac:dyDescent="0.25">
      <c r="A44" s="20">
        <v>42</v>
      </c>
      <c r="B44" s="23"/>
      <c r="C44" s="23"/>
    </row>
    <row r="45" spans="1:3" x14ac:dyDescent="0.25">
      <c r="A45" s="20">
        <v>43</v>
      </c>
      <c r="B45" s="23"/>
      <c r="C45" s="23"/>
    </row>
    <row r="46" spans="1:3" x14ac:dyDescent="0.25">
      <c r="A46" s="20">
        <v>44</v>
      </c>
      <c r="B46" s="23"/>
      <c r="C46" s="23"/>
    </row>
    <row r="47" spans="1:3" x14ac:dyDescent="0.25">
      <c r="A47" s="20">
        <v>45</v>
      </c>
      <c r="B47" s="23"/>
      <c r="C47" s="23"/>
    </row>
    <row r="48" spans="1:3" x14ac:dyDescent="0.25">
      <c r="A48" s="20">
        <v>46</v>
      </c>
      <c r="B48" s="23"/>
      <c r="C48" s="23"/>
    </row>
    <row r="49" spans="1:3" x14ac:dyDescent="0.25">
      <c r="A49" s="20">
        <v>47</v>
      </c>
      <c r="B49" s="23"/>
      <c r="C49" s="23"/>
    </row>
    <row r="50" spans="1:3" x14ac:dyDescent="0.25">
      <c r="A50" s="20">
        <v>48</v>
      </c>
      <c r="B50" s="23"/>
      <c r="C50" s="23"/>
    </row>
    <row r="51" spans="1:3" x14ac:dyDescent="0.25">
      <c r="A51" s="20">
        <v>49</v>
      </c>
      <c r="B51" s="23"/>
      <c r="C51" s="23"/>
    </row>
    <row r="52" spans="1:3" x14ac:dyDescent="0.25">
      <c r="A52" s="20">
        <v>50</v>
      </c>
      <c r="B52" s="23"/>
      <c r="C52" s="23"/>
    </row>
    <row r="53" spans="1:3" x14ac:dyDescent="0.25">
      <c r="A53" s="20">
        <v>51</v>
      </c>
      <c r="B53" s="23"/>
      <c r="C53" s="23"/>
    </row>
    <row r="54" spans="1:3" x14ac:dyDescent="0.25">
      <c r="A54" s="20">
        <v>52</v>
      </c>
      <c r="B54" s="23"/>
      <c r="C54" s="23"/>
    </row>
    <row r="55" spans="1:3" x14ac:dyDescent="0.25">
      <c r="A55" s="20">
        <v>53</v>
      </c>
      <c r="B55" s="23"/>
      <c r="C55" s="23"/>
    </row>
    <row r="56" spans="1:3" x14ac:dyDescent="0.25">
      <c r="A56" s="20">
        <v>54</v>
      </c>
      <c r="B56" s="23"/>
      <c r="C56" s="23"/>
    </row>
    <row r="57" spans="1:3" x14ac:dyDescent="0.25">
      <c r="A57" s="20">
        <v>55</v>
      </c>
      <c r="B57" s="23"/>
      <c r="C57" s="23"/>
    </row>
    <row r="58" spans="1:3" x14ac:dyDescent="0.25">
      <c r="A58" s="20">
        <v>56</v>
      </c>
      <c r="B58" s="23"/>
      <c r="C58" s="23"/>
    </row>
    <row r="59" spans="1:3" x14ac:dyDescent="0.25">
      <c r="A59" s="20">
        <v>57</v>
      </c>
      <c r="B59" s="23"/>
      <c r="C59" s="23"/>
    </row>
    <row r="60" spans="1:3" x14ac:dyDescent="0.25">
      <c r="A60" s="20">
        <v>58</v>
      </c>
      <c r="B60" s="23"/>
      <c r="C60" s="23"/>
    </row>
    <row r="61" spans="1:3" x14ac:dyDescent="0.25">
      <c r="A61" s="20">
        <v>59</v>
      </c>
      <c r="B61" s="23"/>
      <c r="C61" s="23"/>
    </row>
    <row r="62" spans="1:3" x14ac:dyDescent="0.25">
      <c r="A62" s="20">
        <v>60</v>
      </c>
      <c r="B62" s="23"/>
      <c r="C62" s="23"/>
    </row>
    <row r="63" spans="1:3" x14ac:dyDescent="0.25">
      <c r="A63" s="20">
        <v>61</v>
      </c>
      <c r="B63" s="23"/>
      <c r="C63" s="23"/>
    </row>
    <row r="64" spans="1:3" x14ac:dyDescent="0.25">
      <c r="A64" s="20">
        <v>62</v>
      </c>
      <c r="B64" s="23"/>
      <c r="C64" s="23"/>
    </row>
    <row r="65" spans="1:3" x14ac:dyDescent="0.25">
      <c r="A65" s="20">
        <v>63</v>
      </c>
      <c r="B65" s="23"/>
      <c r="C65" s="23"/>
    </row>
    <row r="66" spans="1:3" x14ac:dyDescent="0.25">
      <c r="A66" s="20">
        <v>64</v>
      </c>
      <c r="B66" s="23"/>
      <c r="C66" s="23"/>
    </row>
    <row r="67" spans="1:3" x14ac:dyDescent="0.25">
      <c r="A67" s="20">
        <v>65</v>
      </c>
      <c r="B67" s="23"/>
      <c r="C67" s="23"/>
    </row>
    <row r="68" spans="1:3" x14ac:dyDescent="0.25">
      <c r="A68" s="20">
        <v>66</v>
      </c>
      <c r="B68" s="23"/>
      <c r="C68" s="23"/>
    </row>
    <row r="69" spans="1:3" x14ac:dyDescent="0.25">
      <c r="A69" s="20">
        <v>67</v>
      </c>
      <c r="B69" s="23"/>
      <c r="C69" s="23"/>
    </row>
    <row r="70" spans="1:3" x14ac:dyDescent="0.25">
      <c r="A70" s="20">
        <v>68</v>
      </c>
      <c r="B70" s="23"/>
      <c r="C70" s="23"/>
    </row>
    <row r="71" spans="1:3" x14ac:dyDescent="0.25">
      <c r="A71" s="20">
        <v>69</v>
      </c>
      <c r="B71" s="23"/>
      <c r="C71" s="23"/>
    </row>
    <row r="72" spans="1:3" x14ac:dyDescent="0.25">
      <c r="A72" s="20">
        <v>70</v>
      </c>
      <c r="B72" s="23"/>
      <c r="C72" s="23"/>
    </row>
    <row r="73" spans="1:3" x14ac:dyDescent="0.25">
      <c r="A73" s="20">
        <v>71</v>
      </c>
      <c r="B73" s="23"/>
      <c r="C73" s="23"/>
    </row>
    <row r="74" spans="1:3" x14ac:dyDescent="0.25">
      <c r="A74" s="20">
        <v>72</v>
      </c>
      <c r="B74" s="23"/>
      <c r="C74" s="23"/>
    </row>
    <row r="75" spans="1:3" x14ac:dyDescent="0.25">
      <c r="A75" s="20">
        <v>73</v>
      </c>
      <c r="B75" s="23"/>
      <c r="C75" s="23"/>
    </row>
    <row r="76" spans="1:3" x14ac:dyDescent="0.25">
      <c r="A76" s="20">
        <v>74</v>
      </c>
      <c r="B76" s="23"/>
      <c r="C76" s="23"/>
    </row>
    <row r="77" spans="1:3" x14ac:dyDescent="0.25">
      <c r="A77" s="161" t="s">
        <v>52</v>
      </c>
      <c r="B77" s="161"/>
      <c r="C77" s="22">
        <f>COUNTA(C3:C76)</f>
        <v>19</v>
      </c>
    </row>
  </sheetData>
  <sheetProtection algorithmName="SHA-512" hashValue="VZ17lXxsTDueEJA7fMqUIvKSNjCtr04YyS3LRtJ+KAwMVIMDvFFOBkvncyFn2r3e3h6o0C3VdxDwW/vVK+2T3Q==" saltValue="ktXTA3/nuGnBtOtxa2t5kw==" spinCount="100000" sheet="1" selectLockedCells="1"/>
  <mergeCells count="2">
    <mergeCell ref="A1:C1"/>
    <mergeCell ref="A77:B77"/>
  </mergeCells>
  <hyperlinks>
    <hyperlink ref="D1" location="'Механизмы обеспечения объективн'!A1" display="на главную"/>
  </hyperlink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1" sqref="B21"/>
    </sheetView>
  </sheetViews>
  <sheetFormatPr defaultRowHeight="15" x14ac:dyDescent="0.25"/>
  <cols>
    <col min="2" max="2" width="39.140625" customWidth="1"/>
    <col min="3" max="3" width="52.7109375" customWidth="1"/>
    <col min="4" max="4" width="11.140625" bestFit="1" customWidth="1"/>
    <col min="5" max="5" width="51.5703125" customWidth="1"/>
  </cols>
  <sheetData>
    <row r="1" spans="1:5" ht="43.5" customHeight="1" x14ac:dyDescent="0.25">
      <c r="A1" s="158" t="s">
        <v>49</v>
      </c>
      <c r="B1" s="159"/>
      <c r="C1" s="160"/>
      <c r="D1" s="27" t="s">
        <v>61</v>
      </c>
      <c r="E1" s="31" t="s">
        <v>72</v>
      </c>
    </row>
    <row r="2" spans="1:5" x14ac:dyDescent="0.25">
      <c r="A2" s="20" t="s">
        <v>41</v>
      </c>
      <c r="B2" s="20" t="s">
        <v>39</v>
      </c>
      <c r="C2" s="20" t="s">
        <v>27</v>
      </c>
    </row>
    <row r="3" spans="1:5" x14ac:dyDescent="0.25">
      <c r="A3" s="20">
        <v>1</v>
      </c>
      <c r="B3" s="39" t="s">
        <v>82</v>
      </c>
      <c r="C3" s="39" t="s">
        <v>86</v>
      </c>
    </row>
    <row r="4" spans="1:5" x14ac:dyDescent="0.25">
      <c r="A4" s="20">
        <v>2</v>
      </c>
      <c r="B4" s="47" t="s">
        <v>87</v>
      </c>
      <c r="C4" s="47" t="s">
        <v>88</v>
      </c>
    </row>
    <row r="5" spans="1:5" x14ac:dyDescent="0.25">
      <c r="A5" s="20">
        <v>3</v>
      </c>
      <c r="B5" s="53" t="s">
        <v>92</v>
      </c>
      <c r="C5" s="53" t="s">
        <v>96</v>
      </c>
    </row>
    <row r="6" spans="1:5" x14ac:dyDescent="0.25">
      <c r="A6" s="20">
        <v>4</v>
      </c>
      <c r="B6" s="58" t="s">
        <v>98</v>
      </c>
      <c r="C6" s="58"/>
    </row>
    <row r="7" spans="1:5" x14ac:dyDescent="0.25">
      <c r="A7" s="20">
        <v>5</v>
      </c>
      <c r="B7" s="65" t="s">
        <v>103</v>
      </c>
      <c r="C7" s="65" t="s">
        <v>107</v>
      </c>
    </row>
    <row r="8" spans="1:5" x14ac:dyDescent="0.25">
      <c r="A8" s="20">
        <v>6</v>
      </c>
      <c r="B8" s="71" t="s">
        <v>110</v>
      </c>
      <c r="C8" s="71" t="s">
        <v>117</v>
      </c>
    </row>
    <row r="9" spans="1:5" x14ac:dyDescent="0.25">
      <c r="A9" s="20">
        <v>7</v>
      </c>
      <c r="B9" s="79" t="s">
        <v>119</v>
      </c>
      <c r="C9" s="79" t="s">
        <v>126</v>
      </c>
    </row>
    <row r="10" spans="1:5" x14ac:dyDescent="0.25">
      <c r="A10" s="20">
        <v>8</v>
      </c>
      <c r="B10" s="87" t="s">
        <v>127</v>
      </c>
      <c r="C10" s="23"/>
    </row>
    <row r="11" spans="1:5" x14ac:dyDescent="0.25">
      <c r="A11" s="20">
        <v>9</v>
      </c>
      <c r="B11" s="94" t="s">
        <v>133</v>
      </c>
      <c r="C11" s="94" t="s">
        <v>136</v>
      </c>
    </row>
    <row r="12" spans="1:5" x14ac:dyDescent="0.25">
      <c r="A12" s="20">
        <v>10</v>
      </c>
      <c r="B12" s="100" t="s">
        <v>137</v>
      </c>
      <c r="C12" s="23"/>
    </row>
    <row r="13" spans="1:5" x14ac:dyDescent="0.25">
      <c r="A13" s="20">
        <v>11</v>
      </c>
      <c r="B13" s="107" t="s">
        <v>141</v>
      </c>
      <c r="C13" s="107" t="s">
        <v>145</v>
      </c>
    </row>
    <row r="14" spans="1:5" x14ac:dyDescent="0.25">
      <c r="A14" s="20">
        <v>12</v>
      </c>
      <c r="B14" s="112" t="s">
        <v>146</v>
      </c>
      <c r="C14" s="112" t="s">
        <v>151</v>
      </c>
    </row>
    <row r="15" spans="1:5" x14ac:dyDescent="0.25">
      <c r="A15" s="20">
        <v>13</v>
      </c>
      <c r="B15" s="124" t="s">
        <v>155</v>
      </c>
      <c r="C15" s="124" t="s">
        <v>153</v>
      </c>
    </row>
    <row r="16" spans="1:5" x14ac:dyDescent="0.25">
      <c r="A16" s="20">
        <v>14</v>
      </c>
      <c r="B16" s="125" t="s">
        <v>156</v>
      </c>
      <c r="C16" s="125" t="s">
        <v>162</v>
      </c>
    </row>
    <row r="17" spans="1:3" x14ac:dyDescent="0.25">
      <c r="A17" s="20">
        <v>15</v>
      </c>
      <c r="B17" s="129" t="s">
        <v>164</v>
      </c>
      <c r="C17" s="23"/>
    </row>
    <row r="18" spans="1:3" x14ac:dyDescent="0.25">
      <c r="A18" s="20">
        <v>16</v>
      </c>
      <c r="B18" s="136" t="s">
        <v>168</v>
      </c>
      <c r="C18" s="136" t="s">
        <v>175</v>
      </c>
    </row>
    <row r="19" spans="1:3" x14ac:dyDescent="0.25">
      <c r="A19" s="20">
        <v>17</v>
      </c>
      <c r="B19" s="142" t="s">
        <v>177</v>
      </c>
      <c r="C19" s="23"/>
    </row>
    <row r="20" spans="1:3" x14ac:dyDescent="0.25">
      <c r="A20" s="20">
        <v>18</v>
      </c>
      <c r="B20" s="148" t="s">
        <v>182</v>
      </c>
      <c r="C20" s="148" t="s">
        <v>184</v>
      </c>
    </row>
    <row r="21" spans="1:3" x14ac:dyDescent="0.25">
      <c r="A21" s="20">
        <v>19</v>
      </c>
      <c r="B21" s="152" t="s">
        <v>185</v>
      </c>
      <c r="C21" s="23"/>
    </row>
    <row r="22" spans="1:3" x14ac:dyDescent="0.25">
      <c r="A22" s="20">
        <v>20</v>
      </c>
      <c r="B22" s="23"/>
      <c r="C22" s="23"/>
    </row>
    <row r="23" spans="1:3" x14ac:dyDescent="0.25">
      <c r="A23" s="20">
        <v>21</v>
      </c>
      <c r="B23" s="23"/>
      <c r="C23" s="23"/>
    </row>
    <row r="24" spans="1:3" x14ac:dyDescent="0.25">
      <c r="A24" s="20">
        <v>22</v>
      </c>
      <c r="B24" s="23"/>
      <c r="C24" s="23"/>
    </row>
    <row r="25" spans="1:3" x14ac:dyDescent="0.25">
      <c r="A25" s="20">
        <v>23</v>
      </c>
      <c r="B25" s="23"/>
      <c r="C25" s="23"/>
    </row>
    <row r="26" spans="1:3" x14ac:dyDescent="0.25">
      <c r="A26" s="20">
        <v>24</v>
      </c>
      <c r="B26" s="23"/>
      <c r="C26" s="23"/>
    </row>
    <row r="27" spans="1:3" x14ac:dyDescent="0.25">
      <c r="A27" s="20">
        <v>25</v>
      </c>
      <c r="B27" s="23"/>
      <c r="C27" s="23"/>
    </row>
    <row r="28" spans="1:3" x14ac:dyDescent="0.25">
      <c r="A28" s="20">
        <v>26</v>
      </c>
      <c r="B28" s="23"/>
      <c r="C28" s="23"/>
    </row>
    <row r="29" spans="1:3" x14ac:dyDescent="0.25">
      <c r="A29" s="20">
        <v>27</v>
      </c>
      <c r="B29" s="23"/>
      <c r="C29" s="23"/>
    </row>
    <row r="30" spans="1:3" x14ac:dyDescent="0.25">
      <c r="A30" s="20">
        <v>28</v>
      </c>
      <c r="B30" s="23"/>
      <c r="C30" s="23"/>
    </row>
    <row r="31" spans="1:3" x14ac:dyDescent="0.25">
      <c r="A31" s="20">
        <v>29</v>
      </c>
      <c r="B31" s="23"/>
      <c r="C31" s="23"/>
    </row>
    <row r="32" spans="1:3" x14ac:dyDescent="0.25">
      <c r="A32" s="20">
        <v>30</v>
      </c>
      <c r="B32" s="23"/>
      <c r="C32" s="23"/>
    </row>
    <row r="33" spans="1:3" x14ac:dyDescent="0.25">
      <c r="A33" s="20">
        <v>31</v>
      </c>
      <c r="B33" s="23"/>
      <c r="C33" s="23"/>
    </row>
    <row r="34" spans="1:3" x14ac:dyDescent="0.25">
      <c r="A34" s="20">
        <v>32</v>
      </c>
      <c r="B34" s="23"/>
      <c r="C34" s="23"/>
    </row>
    <row r="35" spans="1:3" x14ac:dyDescent="0.25">
      <c r="A35" s="20">
        <v>33</v>
      </c>
      <c r="B35" s="23"/>
      <c r="C35" s="23"/>
    </row>
    <row r="36" spans="1:3" x14ac:dyDescent="0.25">
      <c r="A36" s="20">
        <v>34</v>
      </c>
      <c r="B36" s="23"/>
      <c r="C36" s="23"/>
    </row>
    <row r="37" spans="1:3" x14ac:dyDescent="0.25">
      <c r="A37" s="20">
        <v>35</v>
      </c>
      <c r="B37" s="23"/>
      <c r="C37" s="23"/>
    </row>
    <row r="38" spans="1:3" x14ac:dyDescent="0.25">
      <c r="A38" s="20">
        <v>36</v>
      </c>
      <c r="B38" s="23"/>
      <c r="C38" s="23"/>
    </row>
    <row r="39" spans="1:3" x14ac:dyDescent="0.25">
      <c r="A39" s="20">
        <v>37</v>
      </c>
      <c r="B39" s="23"/>
      <c r="C39" s="23"/>
    </row>
    <row r="40" spans="1:3" x14ac:dyDescent="0.25">
      <c r="A40" s="20">
        <v>38</v>
      </c>
      <c r="B40" s="23"/>
      <c r="C40" s="23"/>
    </row>
    <row r="41" spans="1:3" x14ac:dyDescent="0.25">
      <c r="A41" s="20">
        <v>39</v>
      </c>
      <c r="B41" s="23"/>
      <c r="C41" s="23"/>
    </row>
    <row r="42" spans="1:3" x14ac:dyDescent="0.25">
      <c r="A42" s="20">
        <v>40</v>
      </c>
      <c r="B42" s="23"/>
      <c r="C42" s="23"/>
    </row>
    <row r="43" spans="1:3" x14ac:dyDescent="0.25">
      <c r="A43" s="20">
        <v>41</v>
      </c>
      <c r="B43" s="23"/>
      <c r="C43" s="23"/>
    </row>
    <row r="44" spans="1:3" x14ac:dyDescent="0.25">
      <c r="A44" s="20">
        <v>42</v>
      </c>
      <c r="B44" s="23"/>
      <c r="C44" s="23"/>
    </row>
    <row r="45" spans="1:3" x14ac:dyDescent="0.25">
      <c r="A45" s="20">
        <v>43</v>
      </c>
      <c r="B45" s="23"/>
      <c r="C45" s="23"/>
    </row>
    <row r="46" spans="1:3" x14ac:dyDescent="0.25">
      <c r="A46" s="20">
        <v>44</v>
      </c>
      <c r="B46" s="23"/>
      <c r="C46" s="23"/>
    </row>
    <row r="47" spans="1:3" x14ac:dyDescent="0.25">
      <c r="A47" s="20">
        <v>45</v>
      </c>
      <c r="B47" s="23"/>
      <c r="C47" s="23"/>
    </row>
    <row r="48" spans="1:3" x14ac:dyDescent="0.25">
      <c r="A48" s="20">
        <v>46</v>
      </c>
      <c r="B48" s="23"/>
      <c r="C48" s="23"/>
    </row>
    <row r="49" spans="1:3" x14ac:dyDescent="0.25">
      <c r="A49" s="20">
        <v>47</v>
      </c>
      <c r="B49" s="23"/>
      <c r="C49" s="23"/>
    </row>
    <row r="50" spans="1:3" x14ac:dyDescent="0.25">
      <c r="A50" s="20">
        <v>48</v>
      </c>
      <c r="B50" s="23"/>
      <c r="C50" s="23"/>
    </row>
    <row r="51" spans="1:3" x14ac:dyDescent="0.25">
      <c r="A51" s="20">
        <v>49</v>
      </c>
      <c r="B51" s="23"/>
      <c r="C51" s="23"/>
    </row>
    <row r="52" spans="1:3" x14ac:dyDescent="0.25">
      <c r="A52" s="20">
        <v>50</v>
      </c>
      <c r="B52" s="23"/>
      <c r="C52" s="23"/>
    </row>
    <row r="53" spans="1:3" x14ac:dyDescent="0.25">
      <c r="A53" s="20">
        <v>51</v>
      </c>
      <c r="B53" s="23"/>
      <c r="C53" s="23"/>
    </row>
    <row r="54" spans="1:3" x14ac:dyDescent="0.25">
      <c r="A54" s="20">
        <v>52</v>
      </c>
      <c r="B54" s="23"/>
      <c r="C54" s="23"/>
    </row>
    <row r="55" spans="1:3" x14ac:dyDescent="0.25">
      <c r="A55" s="20">
        <v>53</v>
      </c>
      <c r="B55" s="23"/>
      <c r="C55" s="23"/>
    </row>
    <row r="56" spans="1:3" x14ac:dyDescent="0.25">
      <c r="A56" s="20">
        <v>54</v>
      </c>
      <c r="B56" s="23"/>
      <c r="C56" s="23"/>
    </row>
    <row r="57" spans="1:3" x14ac:dyDescent="0.25">
      <c r="A57" s="20">
        <v>55</v>
      </c>
      <c r="B57" s="23"/>
      <c r="C57" s="23"/>
    </row>
    <row r="58" spans="1:3" x14ac:dyDescent="0.25">
      <c r="A58" s="20">
        <v>56</v>
      </c>
      <c r="B58" s="23"/>
      <c r="C58" s="23"/>
    </row>
    <row r="59" spans="1:3" x14ac:dyDescent="0.25">
      <c r="A59" s="20">
        <v>57</v>
      </c>
      <c r="B59" s="23"/>
      <c r="C59" s="23"/>
    </row>
    <row r="60" spans="1:3" x14ac:dyDescent="0.25">
      <c r="A60" s="20">
        <v>58</v>
      </c>
      <c r="B60" s="23"/>
      <c r="C60" s="23"/>
    </row>
    <row r="61" spans="1:3" x14ac:dyDescent="0.25">
      <c r="A61" s="20">
        <v>59</v>
      </c>
      <c r="B61" s="23"/>
      <c r="C61" s="23"/>
    </row>
    <row r="62" spans="1:3" x14ac:dyDescent="0.25">
      <c r="A62" s="20">
        <v>60</v>
      </c>
      <c r="B62" s="23"/>
      <c r="C62" s="23"/>
    </row>
    <row r="63" spans="1:3" x14ac:dyDescent="0.25">
      <c r="A63" s="20">
        <v>61</v>
      </c>
      <c r="B63" s="23"/>
      <c r="C63" s="23"/>
    </row>
    <row r="64" spans="1:3" x14ac:dyDescent="0.25">
      <c r="A64" s="20">
        <v>62</v>
      </c>
      <c r="B64" s="23"/>
      <c r="C64" s="23"/>
    </row>
    <row r="65" spans="1:3" x14ac:dyDescent="0.25">
      <c r="A65" s="20">
        <v>63</v>
      </c>
      <c r="B65" s="23"/>
      <c r="C65" s="23"/>
    </row>
    <row r="66" spans="1:3" x14ac:dyDescent="0.25">
      <c r="A66" s="20">
        <v>64</v>
      </c>
      <c r="B66" s="23"/>
      <c r="C66" s="23"/>
    </row>
    <row r="67" spans="1:3" x14ac:dyDescent="0.25">
      <c r="A67" s="20">
        <v>65</v>
      </c>
      <c r="B67" s="23"/>
      <c r="C67" s="23"/>
    </row>
    <row r="68" spans="1:3" x14ac:dyDescent="0.25">
      <c r="A68" s="20">
        <v>66</v>
      </c>
      <c r="B68" s="23"/>
      <c r="C68" s="23"/>
    </row>
    <row r="69" spans="1:3" x14ac:dyDescent="0.25">
      <c r="A69" s="20">
        <v>67</v>
      </c>
      <c r="B69" s="23"/>
      <c r="C69" s="23"/>
    </row>
    <row r="70" spans="1:3" x14ac:dyDescent="0.25">
      <c r="A70" s="20">
        <v>68</v>
      </c>
      <c r="B70" s="23"/>
      <c r="C70" s="23"/>
    </row>
    <row r="71" spans="1:3" x14ac:dyDescent="0.25">
      <c r="A71" s="20">
        <v>69</v>
      </c>
      <c r="B71" s="23"/>
      <c r="C71" s="23"/>
    </row>
    <row r="72" spans="1:3" x14ac:dyDescent="0.25">
      <c r="A72" s="20">
        <v>70</v>
      </c>
      <c r="B72" s="23"/>
      <c r="C72" s="23"/>
    </row>
    <row r="73" spans="1:3" x14ac:dyDescent="0.25">
      <c r="A73" s="20">
        <v>71</v>
      </c>
      <c r="B73" s="23"/>
      <c r="C73" s="23"/>
    </row>
    <row r="74" spans="1:3" x14ac:dyDescent="0.25">
      <c r="A74" s="20">
        <v>72</v>
      </c>
      <c r="B74" s="23"/>
      <c r="C74" s="23"/>
    </row>
    <row r="75" spans="1:3" x14ac:dyDescent="0.25">
      <c r="A75" s="20">
        <v>73</v>
      </c>
      <c r="B75" s="23"/>
      <c r="C75" s="23"/>
    </row>
    <row r="76" spans="1:3" x14ac:dyDescent="0.25">
      <c r="A76" s="20">
        <v>74</v>
      </c>
      <c r="B76" s="23"/>
      <c r="C76" s="23"/>
    </row>
    <row r="77" spans="1:3" x14ac:dyDescent="0.25">
      <c r="A77" s="161" t="s">
        <v>52</v>
      </c>
      <c r="B77" s="161"/>
      <c r="C77" s="22">
        <f>COUNTA(C3:C76)</f>
        <v>13</v>
      </c>
    </row>
  </sheetData>
  <sheetProtection algorithmName="SHA-512" hashValue="nfrnSOGyvAfGSMrcMDBEcpalmdTjtjUWdb37lvVEHeXcrS32UsCa4vPDVIxjbYRKxFGL6fpGeIfUTjdDlaqMxA==" saltValue="Tz5kS+dmYFSutuVwVO6AKQ==" spinCount="100000" sheet="1" selectLockedCells="1"/>
  <mergeCells count="2">
    <mergeCell ref="A1:C1"/>
    <mergeCell ref="A77:B77"/>
  </mergeCells>
  <hyperlinks>
    <hyperlink ref="D1" location="'Механизмы обеспечения объективн'!A1" display="на главную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7" sqref="B27"/>
    </sheetView>
  </sheetViews>
  <sheetFormatPr defaultRowHeight="15" x14ac:dyDescent="0.25"/>
  <cols>
    <col min="2" max="2" width="39.140625" customWidth="1"/>
    <col min="3" max="3" width="49.85546875" customWidth="1"/>
    <col min="4" max="4" width="12.42578125" customWidth="1"/>
    <col min="5" max="5" width="54.5703125" customWidth="1"/>
  </cols>
  <sheetData>
    <row r="1" spans="1:5" ht="43.5" customHeight="1" x14ac:dyDescent="0.25">
      <c r="A1" s="158" t="s">
        <v>51</v>
      </c>
      <c r="B1" s="159"/>
      <c r="C1" s="160"/>
      <c r="D1" s="27" t="s">
        <v>61</v>
      </c>
      <c r="E1" s="31" t="s">
        <v>72</v>
      </c>
    </row>
    <row r="2" spans="1:5" x14ac:dyDescent="0.25">
      <c r="A2" s="20" t="s">
        <v>41</v>
      </c>
      <c r="B2" s="20" t="s">
        <v>39</v>
      </c>
      <c r="C2" s="20" t="s">
        <v>27</v>
      </c>
    </row>
    <row r="3" spans="1:5" x14ac:dyDescent="0.25">
      <c r="A3" s="20">
        <v>1</v>
      </c>
      <c r="B3" s="40" t="s">
        <v>82</v>
      </c>
      <c r="C3" s="23"/>
    </row>
    <row r="4" spans="1:5" x14ac:dyDescent="0.25">
      <c r="A4" s="20">
        <v>2</v>
      </c>
      <c r="B4" s="48" t="s">
        <v>87</v>
      </c>
      <c r="C4" s="48" t="s">
        <v>90</v>
      </c>
    </row>
    <row r="5" spans="1:5" x14ac:dyDescent="0.25">
      <c r="A5" s="20">
        <v>3</v>
      </c>
      <c r="B5" s="54" t="s">
        <v>92</v>
      </c>
      <c r="C5" s="54" t="s">
        <v>97</v>
      </c>
    </row>
    <row r="6" spans="1:5" x14ac:dyDescent="0.25">
      <c r="A6" s="20">
        <v>4</v>
      </c>
      <c r="B6" s="59" t="s">
        <v>98</v>
      </c>
      <c r="C6" s="59" t="s">
        <v>102</v>
      </c>
    </row>
    <row r="7" spans="1:5" x14ac:dyDescent="0.25">
      <c r="A7" s="20">
        <v>5</v>
      </c>
      <c r="B7" s="65" t="s">
        <v>103</v>
      </c>
      <c r="C7" s="65" t="s">
        <v>109</v>
      </c>
    </row>
    <row r="8" spans="1:5" x14ac:dyDescent="0.25">
      <c r="A8" s="20">
        <v>6</v>
      </c>
      <c r="B8" s="71" t="s">
        <v>110</v>
      </c>
      <c r="C8" s="71" t="s">
        <v>118</v>
      </c>
    </row>
    <row r="9" spans="1:5" x14ac:dyDescent="0.25">
      <c r="A9" s="20">
        <v>7</v>
      </c>
      <c r="B9" s="80" t="s">
        <v>119</v>
      </c>
      <c r="C9" s="80" t="s">
        <v>126</v>
      </c>
    </row>
    <row r="10" spans="1:5" x14ac:dyDescent="0.25">
      <c r="A10" s="20">
        <v>8</v>
      </c>
      <c r="B10" s="87" t="s">
        <v>127</v>
      </c>
      <c r="C10" s="87" t="s">
        <v>132</v>
      </c>
    </row>
    <row r="11" spans="1:5" x14ac:dyDescent="0.25">
      <c r="A11" s="20">
        <v>9</v>
      </c>
      <c r="B11" s="94" t="s">
        <v>133</v>
      </c>
      <c r="C11" s="23"/>
    </row>
    <row r="12" spans="1:5" x14ac:dyDescent="0.25">
      <c r="A12" s="20">
        <v>10</v>
      </c>
      <c r="B12" s="101" t="s">
        <v>137</v>
      </c>
      <c r="C12" s="23"/>
    </row>
    <row r="13" spans="1:5" x14ac:dyDescent="0.25">
      <c r="A13" s="20">
        <v>11</v>
      </c>
      <c r="B13" s="108" t="s">
        <v>141</v>
      </c>
      <c r="C13" s="108" t="s">
        <v>145</v>
      </c>
    </row>
    <row r="14" spans="1:5" x14ac:dyDescent="0.25">
      <c r="A14" s="20">
        <v>12</v>
      </c>
      <c r="B14" s="112" t="s">
        <v>146</v>
      </c>
      <c r="C14" s="23"/>
    </row>
    <row r="15" spans="1:5" x14ac:dyDescent="0.25">
      <c r="A15" s="20">
        <v>13</v>
      </c>
      <c r="B15" s="116" t="s">
        <v>155</v>
      </c>
      <c r="C15" s="23"/>
    </row>
    <row r="16" spans="1:5" x14ac:dyDescent="0.25">
      <c r="A16" s="20">
        <v>14</v>
      </c>
      <c r="B16" s="125" t="s">
        <v>156</v>
      </c>
      <c r="C16" s="125" t="s">
        <v>163</v>
      </c>
    </row>
    <row r="17" spans="1:3" x14ac:dyDescent="0.25">
      <c r="A17" s="20">
        <v>15</v>
      </c>
      <c r="B17" s="129" t="s">
        <v>164</v>
      </c>
      <c r="C17" s="23"/>
    </row>
    <row r="18" spans="1:3" x14ac:dyDescent="0.25">
      <c r="A18" s="20">
        <v>16</v>
      </c>
      <c r="B18" s="137" t="s">
        <v>168</v>
      </c>
      <c r="C18" s="137" t="s">
        <v>176</v>
      </c>
    </row>
    <row r="19" spans="1:3" x14ac:dyDescent="0.25">
      <c r="A19" s="20">
        <v>17</v>
      </c>
      <c r="B19" s="142" t="s">
        <v>177</v>
      </c>
      <c r="C19" s="23"/>
    </row>
    <row r="20" spans="1:3" x14ac:dyDescent="0.25">
      <c r="A20" s="20">
        <v>18</v>
      </c>
      <c r="B20" s="149" t="s">
        <v>182</v>
      </c>
      <c r="C20" s="23"/>
    </row>
    <row r="21" spans="1:3" x14ac:dyDescent="0.25">
      <c r="A21" s="20">
        <v>19</v>
      </c>
      <c r="B21" s="150" t="s">
        <v>185</v>
      </c>
      <c r="C21" s="151" t="s">
        <v>188</v>
      </c>
    </row>
    <row r="22" spans="1:3" x14ac:dyDescent="0.25">
      <c r="A22" s="20">
        <v>20</v>
      </c>
      <c r="B22" s="23"/>
      <c r="C22" s="23"/>
    </row>
    <row r="23" spans="1:3" x14ac:dyDescent="0.25">
      <c r="A23" s="20">
        <v>21</v>
      </c>
      <c r="B23" s="23"/>
      <c r="C23" s="23"/>
    </row>
    <row r="24" spans="1:3" x14ac:dyDescent="0.25">
      <c r="A24" s="20">
        <v>22</v>
      </c>
      <c r="B24" s="23"/>
      <c r="C24" s="23"/>
    </row>
    <row r="25" spans="1:3" x14ac:dyDescent="0.25">
      <c r="A25" s="20">
        <v>23</v>
      </c>
      <c r="B25" s="23"/>
      <c r="C25" s="23"/>
    </row>
    <row r="26" spans="1:3" x14ac:dyDescent="0.25">
      <c r="A26" s="20">
        <v>24</v>
      </c>
      <c r="B26" s="23"/>
      <c r="C26" s="23"/>
    </row>
    <row r="27" spans="1:3" x14ac:dyDescent="0.25">
      <c r="A27" s="20">
        <v>25</v>
      </c>
      <c r="B27" s="23"/>
      <c r="C27" s="23"/>
    </row>
    <row r="28" spans="1:3" x14ac:dyDescent="0.25">
      <c r="A28" s="20">
        <v>26</v>
      </c>
      <c r="B28" s="23"/>
      <c r="C28" s="23"/>
    </row>
    <row r="29" spans="1:3" x14ac:dyDescent="0.25">
      <c r="A29" s="20">
        <v>27</v>
      </c>
      <c r="B29" s="23"/>
      <c r="C29" s="23"/>
    </row>
    <row r="30" spans="1:3" x14ac:dyDescent="0.25">
      <c r="A30" s="20">
        <v>28</v>
      </c>
      <c r="B30" s="23"/>
      <c r="C30" s="23"/>
    </row>
    <row r="31" spans="1:3" x14ac:dyDescent="0.25">
      <c r="A31" s="20">
        <v>29</v>
      </c>
      <c r="B31" s="23"/>
      <c r="C31" s="23"/>
    </row>
    <row r="32" spans="1:3" x14ac:dyDescent="0.25">
      <c r="A32" s="20">
        <v>30</v>
      </c>
      <c r="B32" s="23"/>
      <c r="C32" s="23"/>
    </row>
    <row r="33" spans="1:3" x14ac:dyDescent="0.25">
      <c r="A33" s="20">
        <v>31</v>
      </c>
      <c r="B33" s="23"/>
      <c r="C33" s="23"/>
    </row>
    <row r="34" spans="1:3" x14ac:dyDescent="0.25">
      <c r="A34" s="20">
        <v>32</v>
      </c>
      <c r="B34" s="23"/>
      <c r="C34" s="23"/>
    </row>
    <row r="35" spans="1:3" x14ac:dyDescent="0.25">
      <c r="A35" s="20">
        <v>33</v>
      </c>
      <c r="B35" s="23"/>
      <c r="C35" s="23"/>
    </row>
    <row r="36" spans="1:3" x14ac:dyDescent="0.25">
      <c r="A36" s="20">
        <v>34</v>
      </c>
      <c r="B36" s="23"/>
      <c r="C36" s="23"/>
    </row>
    <row r="37" spans="1:3" x14ac:dyDescent="0.25">
      <c r="A37" s="20">
        <v>35</v>
      </c>
      <c r="B37" s="23"/>
      <c r="C37" s="23"/>
    </row>
    <row r="38" spans="1:3" x14ac:dyDescent="0.25">
      <c r="A38" s="20">
        <v>36</v>
      </c>
      <c r="B38" s="23"/>
      <c r="C38" s="23"/>
    </row>
    <row r="39" spans="1:3" x14ac:dyDescent="0.25">
      <c r="A39" s="20">
        <v>37</v>
      </c>
      <c r="B39" s="23"/>
      <c r="C39" s="23"/>
    </row>
    <row r="40" spans="1:3" x14ac:dyDescent="0.25">
      <c r="A40" s="20">
        <v>38</v>
      </c>
      <c r="B40" s="23"/>
      <c r="C40" s="23"/>
    </row>
    <row r="41" spans="1:3" x14ac:dyDescent="0.25">
      <c r="A41" s="20">
        <v>39</v>
      </c>
      <c r="B41" s="23"/>
      <c r="C41" s="23"/>
    </row>
    <row r="42" spans="1:3" x14ac:dyDescent="0.25">
      <c r="A42" s="20">
        <v>40</v>
      </c>
      <c r="B42" s="23"/>
      <c r="C42" s="23"/>
    </row>
    <row r="43" spans="1:3" x14ac:dyDescent="0.25">
      <c r="A43" s="20">
        <v>41</v>
      </c>
      <c r="B43" s="23"/>
      <c r="C43" s="23"/>
    </row>
    <row r="44" spans="1:3" x14ac:dyDescent="0.25">
      <c r="A44" s="20">
        <v>42</v>
      </c>
      <c r="B44" s="23"/>
      <c r="C44" s="23"/>
    </row>
    <row r="45" spans="1:3" x14ac:dyDescent="0.25">
      <c r="A45" s="20">
        <v>43</v>
      </c>
      <c r="B45" s="23"/>
      <c r="C45" s="23"/>
    </row>
    <row r="46" spans="1:3" x14ac:dyDescent="0.25">
      <c r="A46" s="20">
        <v>44</v>
      </c>
      <c r="B46" s="23"/>
      <c r="C46" s="23"/>
    </row>
    <row r="47" spans="1:3" x14ac:dyDescent="0.25">
      <c r="A47" s="20">
        <v>45</v>
      </c>
      <c r="B47" s="23"/>
      <c r="C47" s="23"/>
    </row>
    <row r="48" spans="1:3" x14ac:dyDescent="0.25">
      <c r="A48" s="20">
        <v>46</v>
      </c>
      <c r="B48" s="23"/>
      <c r="C48" s="23"/>
    </row>
    <row r="49" spans="1:3" x14ac:dyDescent="0.25">
      <c r="A49" s="20">
        <v>47</v>
      </c>
      <c r="B49" s="23"/>
      <c r="C49" s="23"/>
    </row>
    <row r="50" spans="1:3" x14ac:dyDescent="0.25">
      <c r="A50" s="20">
        <v>48</v>
      </c>
      <c r="B50" s="23"/>
      <c r="C50" s="23"/>
    </row>
    <row r="51" spans="1:3" x14ac:dyDescent="0.25">
      <c r="A51" s="20">
        <v>49</v>
      </c>
      <c r="B51" s="23"/>
      <c r="C51" s="23"/>
    </row>
    <row r="52" spans="1:3" x14ac:dyDescent="0.25">
      <c r="A52" s="20">
        <v>50</v>
      </c>
      <c r="B52" s="23"/>
      <c r="C52" s="23"/>
    </row>
    <row r="53" spans="1:3" x14ac:dyDescent="0.25">
      <c r="A53" s="20">
        <v>51</v>
      </c>
      <c r="B53" s="23"/>
      <c r="C53" s="23"/>
    </row>
    <row r="54" spans="1:3" x14ac:dyDescent="0.25">
      <c r="A54" s="20">
        <v>52</v>
      </c>
      <c r="B54" s="23"/>
      <c r="C54" s="23"/>
    </row>
    <row r="55" spans="1:3" x14ac:dyDescent="0.25">
      <c r="A55" s="20">
        <v>53</v>
      </c>
      <c r="B55" s="23"/>
      <c r="C55" s="23"/>
    </row>
    <row r="56" spans="1:3" x14ac:dyDescent="0.25">
      <c r="A56" s="20">
        <v>54</v>
      </c>
      <c r="B56" s="23"/>
      <c r="C56" s="23"/>
    </row>
    <row r="57" spans="1:3" x14ac:dyDescent="0.25">
      <c r="A57" s="20">
        <v>55</v>
      </c>
      <c r="B57" s="23"/>
      <c r="C57" s="23"/>
    </row>
    <row r="58" spans="1:3" x14ac:dyDescent="0.25">
      <c r="A58" s="20">
        <v>56</v>
      </c>
      <c r="B58" s="23"/>
      <c r="C58" s="23"/>
    </row>
    <row r="59" spans="1:3" x14ac:dyDescent="0.25">
      <c r="A59" s="20">
        <v>57</v>
      </c>
      <c r="B59" s="23"/>
      <c r="C59" s="23"/>
    </row>
    <row r="60" spans="1:3" x14ac:dyDescent="0.25">
      <c r="A60" s="20">
        <v>58</v>
      </c>
      <c r="B60" s="23"/>
      <c r="C60" s="23"/>
    </row>
    <row r="61" spans="1:3" x14ac:dyDescent="0.25">
      <c r="A61" s="20">
        <v>59</v>
      </c>
      <c r="B61" s="23"/>
      <c r="C61" s="23"/>
    </row>
    <row r="62" spans="1:3" x14ac:dyDescent="0.25">
      <c r="A62" s="20">
        <v>60</v>
      </c>
      <c r="B62" s="23"/>
      <c r="C62" s="23"/>
    </row>
    <row r="63" spans="1:3" x14ac:dyDescent="0.25">
      <c r="A63" s="20">
        <v>61</v>
      </c>
      <c r="B63" s="23"/>
      <c r="C63" s="23"/>
    </row>
    <row r="64" spans="1:3" x14ac:dyDescent="0.25">
      <c r="A64" s="20">
        <v>62</v>
      </c>
      <c r="B64" s="23"/>
      <c r="C64" s="23"/>
    </row>
    <row r="65" spans="1:3" x14ac:dyDescent="0.25">
      <c r="A65" s="20">
        <v>63</v>
      </c>
      <c r="B65" s="23"/>
      <c r="C65" s="23"/>
    </row>
    <row r="66" spans="1:3" x14ac:dyDescent="0.25">
      <c r="A66" s="20">
        <v>64</v>
      </c>
      <c r="B66" s="23"/>
      <c r="C66" s="23"/>
    </row>
    <row r="67" spans="1:3" x14ac:dyDescent="0.25">
      <c r="A67" s="20">
        <v>65</v>
      </c>
      <c r="B67" s="23"/>
      <c r="C67" s="23"/>
    </row>
    <row r="68" spans="1:3" x14ac:dyDescent="0.25">
      <c r="A68" s="20">
        <v>66</v>
      </c>
      <c r="B68" s="23"/>
      <c r="C68" s="23"/>
    </row>
    <row r="69" spans="1:3" x14ac:dyDescent="0.25">
      <c r="A69" s="20">
        <v>67</v>
      </c>
      <c r="B69" s="23"/>
      <c r="C69" s="23"/>
    </row>
    <row r="70" spans="1:3" x14ac:dyDescent="0.25">
      <c r="A70" s="20">
        <v>68</v>
      </c>
      <c r="B70" s="23"/>
      <c r="C70" s="23"/>
    </row>
    <row r="71" spans="1:3" x14ac:dyDescent="0.25">
      <c r="A71" s="20">
        <v>69</v>
      </c>
      <c r="B71" s="23"/>
      <c r="C71" s="23"/>
    </row>
    <row r="72" spans="1:3" x14ac:dyDescent="0.25">
      <c r="A72" s="20">
        <v>70</v>
      </c>
      <c r="B72" s="23"/>
      <c r="C72" s="23"/>
    </row>
    <row r="73" spans="1:3" x14ac:dyDescent="0.25">
      <c r="A73" s="20">
        <v>71</v>
      </c>
      <c r="B73" s="23"/>
      <c r="C73" s="23"/>
    </row>
    <row r="74" spans="1:3" x14ac:dyDescent="0.25">
      <c r="A74" s="20">
        <v>72</v>
      </c>
      <c r="B74" s="23"/>
      <c r="C74" s="23"/>
    </row>
    <row r="75" spans="1:3" x14ac:dyDescent="0.25">
      <c r="A75" s="20">
        <v>73</v>
      </c>
      <c r="B75" s="23"/>
      <c r="C75" s="23"/>
    </row>
    <row r="76" spans="1:3" x14ac:dyDescent="0.25">
      <c r="A76" s="20">
        <v>74</v>
      </c>
      <c r="B76" s="23"/>
      <c r="C76" s="23"/>
    </row>
    <row r="77" spans="1:3" x14ac:dyDescent="0.25">
      <c r="A77" s="161" t="s">
        <v>52</v>
      </c>
      <c r="B77" s="161"/>
      <c r="C77" s="22">
        <f>COUNTA(C3:C76)</f>
        <v>11</v>
      </c>
    </row>
  </sheetData>
  <sheetProtection algorithmName="SHA-512" hashValue="9RdTumIS6l5famf3w0/m/BtDOXOWU+ffy1jkSKeTOaBu9h0q90zBb8O9RSRYB8azg3iXIpA5RipVKfZ/gfsvCg==" saltValue="x7kct+J3l/O+Ce0Gph450A==" spinCount="100000" sheet="1" selectLockedCells="1"/>
  <mergeCells count="2">
    <mergeCell ref="A1:C1"/>
    <mergeCell ref="A77:B77"/>
  </mergeCells>
  <hyperlinks>
    <hyperlink ref="D1" location="'Механизмы обеспечения объективн'!A1" display="на главную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Механизмы обеспечения объективн</vt:lpstr>
      <vt:lpstr>3.2.1.</vt:lpstr>
      <vt:lpstr>3.2.2.</vt:lpstr>
      <vt:lpstr>3.2.3.</vt:lpstr>
      <vt:lpstr>3.2.4.</vt:lpstr>
      <vt:lpstr>3.2.5.</vt:lpstr>
      <vt:lpstr>3.2.6.</vt:lpstr>
      <vt:lpstr>3.2.7.</vt:lpstr>
      <vt:lpstr>3.2.8.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2021-06-24T05:17:03Z</dcterms:modified>
</cp:coreProperties>
</file>